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479\Desktop\matematica\principal\fundamental\serie_olimpiada\olimpiada\"/>
    </mc:Choice>
  </mc:AlternateContent>
  <xr:revisionPtr revIDLastSave="0" documentId="8_{1BC0A668-26B0-42C1-8C45-BF1082F1CF25}" xr6:coauthVersionLast="47" xr6:coauthVersionMax="47" xr10:uidLastSave="{00000000-0000-0000-0000-000000000000}"/>
  <bookViews>
    <workbookView xWindow="-120" yWindow="-120" windowWidth="20730" windowHeight="11040"/>
  </bookViews>
  <sheets>
    <sheet name="Plan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2" l="1"/>
  <c r="Q5" i="2" s="1"/>
  <c r="F4" i="2" s="1"/>
  <c r="J1" i="2" s="1"/>
  <c r="Q4" i="2"/>
  <c r="D4" i="2" s="1"/>
  <c r="J3" i="2" s="1"/>
  <c r="B10" i="2"/>
  <c r="F10" i="2" s="1"/>
  <c r="B28" i="2"/>
  <c r="B11" i="2"/>
  <c r="D11" i="2" s="1"/>
  <c r="H11" i="2" s="1"/>
  <c r="D12" i="2"/>
  <c r="D13" i="2"/>
  <c r="E22" i="2"/>
  <c r="D20" i="2"/>
  <c r="C10" i="2"/>
  <c r="C11" i="2"/>
  <c r="C12" i="2" s="1"/>
  <c r="C13" i="2" s="1"/>
  <c r="C14" i="2" s="1"/>
  <c r="C15" i="2" s="1"/>
  <c r="C16" i="2" s="1"/>
  <c r="C17" i="2" s="1"/>
  <c r="C18" i="2" s="1"/>
  <c r="C19" i="2" s="1"/>
  <c r="C20" i="2" s="1"/>
  <c r="D19" i="2"/>
  <c r="D18" i="2"/>
  <c r="D17" i="2"/>
  <c r="D16" i="2"/>
  <c r="D15" i="2"/>
  <c r="D14" i="2"/>
  <c r="G9" i="2"/>
  <c r="S5" i="2"/>
  <c r="S6" i="2" s="1"/>
  <c r="R6" i="2"/>
  <c r="Q6" i="2" s="1"/>
  <c r="Q3" i="2" l="1"/>
  <c r="B4" i="2" s="1"/>
  <c r="J2" i="2" s="1"/>
  <c r="B29" i="2" s="1"/>
  <c r="R7" i="2"/>
  <c r="Q7" i="2" s="1"/>
  <c r="S7" i="2"/>
  <c r="R8" i="2" s="1"/>
  <c r="Q8" i="2" s="1"/>
  <c r="L4" i="2"/>
  <c r="B12" i="2"/>
  <c r="H10" i="2"/>
  <c r="A22" i="2"/>
  <c r="J4" i="2" l="1"/>
  <c r="G10" i="2" s="1"/>
  <c r="H4" i="2"/>
  <c r="G11" i="2"/>
  <c r="L10" i="2"/>
  <c r="B13" i="2"/>
  <c r="H12" i="2"/>
  <c r="B14" i="2" l="1"/>
  <c r="H13" i="2"/>
  <c r="L11" i="2"/>
  <c r="G12" i="2"/>
  <c r="H14" i="2" l="1"/>
  <c r="B15" i="2"/>
  <c r="G13" i="2"/>
  <c r="L12" i="2"/>
  <c r="G14" i="2" l="1"/>
  <c r="L13" i="2"/>
  <c r="H15" i="2"/>
  <c r="B16" i="2"/>
  <c r="L14" i="2" l="1"/>
  <c r="G15" i="2"/>
  <c r="B17" i="2"/>
  <c r="H16" i="2"/>
  <c r="B18" i="2" l="1"/>
  <c r="H17" i="2"/>
  <c r="L15" i="2"/>
  <c r="G16" i="2"/>
  <c r="G17" i="2" l="1"/>
  <c r="L16" i="2"/>
  <c r="H18" i="2"/>
  <c r="B19" i="2"/>
  <c r="H19" i="2" l="1"/>
  <c r="B20" i="2"/>
  <c r="H20" i="2" s="1"/>
  <c r="G18" i="2"/>
  <c r="L17" i="2"/>
  <c r="L18" i="2" l="1"/>
  <c r="G19" i="2"/>
  <c r="L19" i="2" l="1"/>
  <c r="G20" i="2"/>
  <c r="L20" i="2" s="1"/>
  <c r="L8" i="2" s="1"/>
  <c r="B22" i="2" l="1"/>
  <c r="D23" i="2"/>
  <c r="B21" i="2" l="1"/>
  <c r="C22" i="2"/>
  <c r="B24" i="2"/>
  <c r="B25" i="2" s="1"/>
  <c r="B26" i="2" s="1"/>
</calcChain>
</file>

<file path=xl/sharedStrings.xml><?xml version="1.0" encoding="utf-8"?>
<sst xmlns="http://schemas.openxmlformats.org/spreadsheetml/2006/main" count="35" uniqueCount="18">
  <si>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</si>
  <si>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</si>
  <si>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</si>
  <si>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</si>
  <si>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</si>
  <si>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</si>
  <si>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</si>
  <si>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</si>
  <si>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</si>
  <si>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Soma</t>
  </si>
  <si>
    <t>Olimpíada de Matemática</t>
  </si>
  <si>
    <t>Parcela</t>
  </si>
  <si>
    <t xml:space="preserve">3º)  Digite o valor para o efetuar os cálculos </t>
  </si>
  <si>
    <t>4º)Digite as respostas  na tabela</t>
  </si>
  <si>
    <t>1º ) Digite alí o nome da equipe     =&gt;</t>
  </si>
  <si>
    <t>2º ) Digite o número que aparece na célula verde para a célula de fundo azul  abaixo desta</t>
  </si>
  <si>
    <t>Assunto: Adição com frações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</si>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</sst>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17"/>
      <name val="Arial"/>
      <family val="2"/>
    </font>
    <font>
      <b/>
      <sz val="8"/>
      <color indexed="50"/>
      <name val="Arial"/>
      <family val="2"/>
    </font>
    <font>
      <b/>
      <sz val="8"/>
      <color indexed="47"/>
      <name val="Arial"/>
      <family val="2"/>
    </font>
    <font>
      <b/>
      <sz val="16"/>
      <color indexed="17"/>
      <name val="Arial"/>
      <family val="2"/>
    </font>
    <font>
      <b/>
      <sz val="12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left"/>
    </xf>
    <xf numFmtId="0" fontId="16" fillId="2" borderId="0" xfId="0" applyNumberFormat="1" applyFont="1" applyFill="1" applyAlignment="1">
      <alignment horizontal="left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7" fillId="2" borderId="0" xfId="0" applyNumberFormat="1" applyFont="1" applyFill="1" applyBorder="1" applyAlignment="1">
      <alignment horizontal="center"/>
    </xf>
    <xf numFmtId="0" fontId="19" fillId="5" borderId="0" xfId="0" applyNumberFormat="1" applyFont="1" applyFill="1" applyAlignment="1">
      <alignment horizontal="left"/>
    </xf>
    <xf numFmtId="0" fontId="20" fillId="5" borderId="0" xfId="0" applyNumberFormat="1" applyFont="1" applyFill="1" applyAlignment="1">
      <alignment horizontal="left"/>
    </xf>
    <xf numFmtId="0" fontId="19" fillId="5" borderId="0" xfId="0" applyNumberFormat="1" applyFont="1" applyFill="1" applyAlignment="1">
      <alignment horizontal="center"/>
    </xf>
    <xf numFmtId="0" fontId="19" fillId="5" borderId="6" xfId="0" applyNumberFormat="1" applyFont="1" applyFill="1" applyBorder="1" applyAlignment="1">
      <alignment horizontal="center"/>
    </xf>
    <xf numFmtId="0" fontId="19" fillId="5" borderId="7" xfId="0" applyNumberFormat="1" applyFont="1" applyFill="1" applyBorder="1" applyAlignment="1">
      <alignment horizontal="left"/>
    </xf>
    <xf numFmtId="0" fontId="20" fillId="5" borderId="7" xfId="0" applyNumberFormat="1" applyFont="1" applyFill="1" applyBorder="1" applyAlignment="1">
      <alignment horizontal="left"/>
    </xf>
    <xf numFmtId="0" fontId="19" fillId="5" borderId="7" xfId="0" applyNumberFormat="1" applyFont="1" applyFill="1" applyBorder="1" applyAlignment="1">
      <alignment horizontal="center"/>
    </xf>
    <xf numFmtId="0" fontId="19" fillId="5" borderId="8" xfId="0" applyNumberFormat="1" applyFont="1" applyFill="1" applyBorder="1" applyAlignment="1">
      <alignment horizontal="center"/>
    </xf>
    <xf numFmtId="0" fontId="19" fillId="5" borderId="9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10" xfId="0" applyNumberFormat="1" applyFont="1" applyFill="1" applyBorder="1" applyAlignment="1">
      <alignment horizontal="left"/>
    </xf>
    <xf numFmtId="0" fontId="7" fillId="6" borderId="4" xfId="0" applyNumberFormat="1" applyFont="1" applyFill="1" applyBorder="1" applyAlignment="1">
      <alignment horizontal="center"/>
    </xf>
    <xf numFmtId="0" fontId="14" fillId="6" borderId="4" xfId="0" applyNumberFormat="1" applyFont="1" applyFill="1" applyBorder="1" applyAlignment="1">
      <alignment horizontal="center"/>
    </xf>
    <xf numFmtId="0" fontId="1" fillId="6" borderId="11" xfId="0" applyNumberFormat="1" applyFont="1" applyFill="1" applyBorder="1" applyAlignment="1">
      <alignment horizontal="center"/>
    </xf>
    <xf numFmtId="0" fontId="7" fillId="6" borderId="12" xfId="0" applyNumberFormat="1" applyFont="1" applyFill="1" applyBorder="1" applyAlignment="1">
      <alignment horizontal="center"/>
    </xf>
    <xf numFmtId="13" fontId="4" fillId="2" borderId="1" xfId="0" applyNumberFormat="1" applyFont="1" applyFill="1" applyBorder="1" applyAlignment="1">
      <alignment horizontal="center"/>
    </xf>
    <xf numFmtId="13" fontId="21" fillId="2" borderId="12" xfId="0" applyNumberFormat="1" applyFont="1" applyFill="1" applyBorder="1" applyAlignment="1">
      <alignment horizontal="center"/>
    </xf>
    <xf numFmtId="13" fontId="21" fillId="2" borderId="10" xfId="0" applyNumberFormat="1" applyFont="1" applyFill="1" applyBorder="1" applyAlignment="1">
      <alignment horizontal="center"/>
    </xf>
    <xf numFmtId="13" fontId="15" fillId="4" borderId="11" xfId="0" applyNumberFormat="1" applyFont="1" applyFill="1" applyBorder="1" applyAlignment="1">
      <alignment horizontal="center"/>
    </xf>
    <xf numFmtId="13" fontId="23" fillId="2" borderId="0" xfId="0" applyNumberFormat="1" applyFont="1" applyFill="1" applyAlignment="1">
      <alignment horizontal="center"/>
    </xf>
    <xf numFmtId="0" fontId="24" fillId="6" borderId="9" xfId="0" applyNumberFormat="1" applyFont="1" applyFill="1" applyBorder="1" applyAlignment="1">
      <alignment horizontal="center"/>
    </xf>
    <xf numFmtId="0" fontId="24" fillId="2" borderId="1" xfId="0" applyNumberFormat="1" applyFont="1" applyFill="1" applyBorder="1" applyAlignment="1">
      <alignment horizontal="center"/>
    </xf>
    <xf numFmtId="0" fontId="25" fillId="4" borderId="3" xfId="0" applyNumberFormat="1" applyFont="1" applyFill="1" applyBorder="1" applyAlignment="1">
      <alignment horizontal="center"/>
    </xf>
    <xf numFmtId="0" fontId="19" fillId="5" borderId="13" xfId="0" applyNumberFormat="1" applyFont="1" applyFill="1" applyBorder="1" applyAlignment="1">
      <alignment horizontal="center"/>
    </xf>
    <xf numFmtId="0" fontId="19" fillId="5" borderId="14" xfId="0" applyNumberFormat="1" applyFont="1" applyFill="1" applyBorder="1" applyAlignment="1">
      <alignment horizontal="left"/>
    </xf>
    <xf numFmtId="0" fontId="19" fillId="5" borderId="15" xfId="0" applyNumberFormat="1" applyFont="1" applyFill="1" applyBorder="1" applyAlignment="1">
      <alignment horizontal="left"/>
    </xf>
    <xf numFmtId="0" fontId="18" fillId="5" borderId="0" xfId="0" applyNumberFormat="1" applyFont="1" applyFill="1" applyBorder="1" applyAlignment="1">
      <alignment horizontal="left"/>
    </xf>
    <xf numFmtId="0" fontId="8" fillId="5" borderId="0" xfId="0" applyNumberFormat="1" applyFont="1" applyFill="1" applyBorder="1" applyAlignment="1">
      <alignment horizontal="left"/>
    </xf>
    <xf numFmtId="0" fontId="0" fillId="5" borderId="0" xfId="0" applyFill="1" applyBorder="1"/>
    <xf numFmtId="0" fontId="7" fillId="5" borderId="0" xfId="0" applyNumberFormat="1" applyFont="1" applyFill="1" applyBorder="1" applyAlignment="1">
      <alignment horizontal="left"/>
    </xf>
    <xf numFmtId="0" fontId="22" fillId="5" borderId="0" xfId="0" applyNumberFormat="1" applyFont="1" applyFill="1" applyBorder="1" applyAlignment="1">
      <alignment horizontal="left"/>
    </xf>
    <xf numFmtId="0" fontId="6" fillId="6" borderId="3" xfId="0" applyNumberFormat="1" applyFont="1" applyFill="1" applyBorder="1" applyAlignment="1">
      <alignment horizontal="center"/>
    </xf>
    <xf numFmtId="13" fontId="4" fillId="2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>
      <selection activeCell="E7" sqref="E7"/>
    </sheetView>
  </sheetViews>
  <sheetFormatPr defaultRowHeight="12.75" x14ac:dyDescent="0.2"/>
  <cols>
    <col min="1" max="1" width="4" customWidth="1"/>
    <col min="2" max="2" width="11.85546875" customWidth="1"/>
    <col min="4" max="4" width="13.140625" customWidth="1"/>
    <col min="6" max="6" width="15.5703125" customWidth="1"/>
    <col min="8" max="8" width="15.85546875" customWidth="1"/>
    <col min="9" max="9" width="19.7109375" customWidth="1"/>
    <col min="10" max="10" width="3.5703125" customWidth="1"/>
  </cols>
  <sheetData>
    <row r="1" spans="1:24" ht="24" thickBot="1" x14ac:dyDescent="0.4">
      <c r="A1" s="57"/>
      <c r="B1" s="59" t="s">
        <v>10</v>
      </c>
      <c r="C1" s="60"/>
      <c r="D1" s="61"/>
      <c r="E1" s="61"/>
      <c r="F1" s="62" t="s">
        <v>16</v>
      </c>
      <c r="G1" s="62"/>
      <c r="H1" s="63"/>
      <c r="I1" s="61"/>
      <c r="J1" s="58">
        <f ca="1">IF(F4="",1, 0)</f>
        <v>0</v>
      </c>
      <c r="K1" s="29"/>
      <c r="L1" s="29"/>
      <c r="M1" s="29"/>
      <c r="N1" s="29"/>
      <c r="O1" s="29"/>
      <c r="P1" s="29"/>
      <c r="Q1" s="29" t="s">
        <v>6</v>
      </c>
      <c r="R1" s="29" t="s">
        <v>7</v>
      </c>
      <c r="S1" s="29"/>
      <c r="T1" s="29"/>
      <c r="U1" s="29"/>
      <c r="V1" s="29"/>
      <c r="W1" s="29"/>
      <c r="X1" s="29"/>
    </row>
    <row r="2" spans="1:24" ht="16.5" thickBot="1" x14ac:dyDescent="0.3">
      <c r="A2" s="32"/>
      <c r="B2" s="16" t="s">
        <v>14</v>
      </c>
      <c r="C2" s="2"/>
      <c r="D2" s="2"/>
      <c r="E2" s="2"/>
      <c r="F2" s="64"/>
      <c r="G2" s="2"/>
      <c r="H2" s="12"/>
      <c r="I2" s="2"/>
      <c r="J2" s="36">
        <f ca="1">IF(B4="",1, 0)</f>
        <v>0</v>
      </c>
      <c r="K2" s="2"/>
      <c r="L2" s="2"/>
      <c r="M2" s="2"/>
      <c r="N2" s="2"/>
      <c r="O2" s="2"/>
      <c r="P2" s="2"/>
      <c r="Q2" s="7">
        <f ca="1">NOW()</f>
        <v>44900.835065046296</v>
      </c>
      <c r="R2" s="7"/>
      <c r="S2" s="7"/>
      <c r="T2" s="7"/>
      <c r="U2" s="2"/>
      <c r="V2" s="2"/>
      <c r="W2" s="2"/>
      <c r="X2" s="2"/>
    </row>
    <row r="3" spans="1:24" ht="15.75" x14ac:dyDescent="0.25">
      <c r="A3" s="32"/>
      <c r="B3" s="16" t="s">
        <v>15</v>
      </c>
      <c r="C3" s="2"/>
      <c r="D3" s="2"/>
      <c r="E3" s="2"/>
      <c r="F3" s="2"/>
      <c r="G3" s="2"/>
      <c r="H3" s="2"/>
      <c r="I3" s="2"/>
      <c r="J3" s="36">
        <f ca="1">IF(D4="",1, 0)</f>
        <v>0</v>
      </c>
      <c r="K3" s="2"/>
      <c r="L3" s="2"/>
      <c r="M3" s="2"/>
      <c r="N3" s="2"/>
      <c r="O3" s="2"/>
      <c r="P3" s="2"/>
      <c r="Q3" s="7">
        <f ca="1">HOUR(Q2)</f>
        <v>20</v>
      </c>
      <c r="R3" s="7" t="s">
        <v>2</v>
      </c>
      <c r="S3" s="7" t="s">
        <v>1</v>
      </c>
      <c r="T3" s="7"/>
      <c r="U3" s="2"/>
      <c r="V3" s="2"/>
      <c r="W3" s="2"/>
      <c r="X3" s="2"/>
    </row>
    <row r="4" spans="1:24" ht="16.5" thickBot="1" x14ac:dyDescent="0.3">
      <c r="A4" s="33"/>
      <c r="B4" s="19">
        <f ca="1">IF(B5="",Q3,"")</f>
        <v>20</v>
      </c>
      <c r="C4" s="21"/>
      <c r="D4" s="19">
        <f ca="1">IF(D5="",Q4,"")</f>
        <v>2</v>
      </c>
      <c r="E4" s="22"/>
      <c r="F4" s="19">
        <f ca="1">IF(F5="",Q5,"")</f>
        <v>30</v>
      </c>
      <c r="G4" s="20"/>
      <c r="H4" s="20" t="str">
        <f ca="1">IF(AND( J3&gt;0, (Q3-B5)*3600+(Q4-D5)*60+(Q5-F5)&gt;10000),"&lt;==Falta marcar a hora do início da competição","")</f>
        <v/>
      </c>
      <c r="I4" s="20"/>
      <c r="J4" s="37">
        <f ca="1">SUM(J1:J3)</f>
        <v>0</v>
      </c>
      <c r="K4" s="20"/>
      <c r="L4" s="23" t="str">
        <f ca="1">IF(B28="",    IF(J1+J2+J3=3,CONCATENATE(F2,". Podem começar! Completem as células de fundo azul."),""),"")</f>
        <v/>
      </c>
      <c r="M4" s="20"/>
      <c r="N4" s="20"/>
      <c r="O4" s="20"/>
      <c r="P4" s="20"/>
      <c r="Q4" s="23">
        <f ca="1">MINUTE(Q2)</f>
        <v>2</v>
      </c>
      <c r="R4" s="23" t="s">
        <v>3</v>
      </c>
      <c r="S4" s="23"/>
      <c r="T4" s="23"/>
      <c r="U4" s="20"/>
      <c r="V4" s="20"/>
      <c r="W4" s="20"/>
      <c r="X4" s="20"/>
    </row>
    <row r="5" spans="1:24" ht="16.5" thickBot="1" x14ac:dyDescent="0.3">
      <c r="A5" s="32"/>
      <c r="B5" s="17"/>
      <c r="C5" s="41" t="s">
        <v>2</v>
      </c>
      <c r="D5" s="14"/>
      <c r="E5" s="41" t="s">
        <v>3</v>
      </c>
      <c r="F5" s="14"/>
      <c r="G5" s="10" t="s">
        <v>4</v>
      </c>
      <c r="H5" s="2"/>
      <c r="I5" s="2"/>
      <c r="J5" s="36"/>
      <c r="K5" s="2"/>
      <c r="L5" s="2"/>
      <c r="M5" s="2"/>
      <c r="N5" s="2"/>
      <c r="O5" s="2"/>
      <c r="P5" s="2"/>
      <c r="Q5" s="7">
        <f ca="1">SECOND(Q2)</f>
        <v>30</v>
      </c>
      <c r="R5" s="7" t="s">
        <v>4</v>
      </c>
      <c r="S5" s="7">
        <f>D22</f>
        <v>0</v>
      </c>
      <c r="T5" s="7" t="s">
        <v>5</v>
      </c>
      <c r="U5" s="2"/>
      <c r="V5" s="2"/>
      <c r="W5" s="2"/>
      <c r="X5" s="2"/>
    </row>
    <row r="6" spans="1:24" ht="16.5" thickBot="1" x14ac:dyDescent="0.3">
      <c r="A6" s="32"/>
      <c r="B6" s="16" t="s">
        <v>12</v>
      </c>
      <c r="C6" s="8"/>
      <c r="D6" s="8"/>
      <c r="E6" s="8"/>
      <c r="F6" s="8"/>
      <c r="G6" s="8"/>
      <c r="H6" s="8"/>
      <c r="I6" s="2"/>
      <c r="J6" s="36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  <c r="X6" s="2"/>
    </row>
    <row r="7" spans="1:24" ht="16.5" thickBot="1" x14ac:dyDescent="0.3">
      <c r="A7" s="32"/>
      <c r="B7" s="18" t="s">
        <v>8</v>
      </c>
      <c r="C7" s="8"/>
      <c r="D7" s="55">
        <v>1</v>
      </c>
      <c r="E7" s="8"/>
      <c r="F7" s="8"/>
      <c r="G7" s="8"/>
      <c r="H7" s="42"/>
      <c r="I7" s="4"/>
      <c r="J7" s="36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  <c r="X7" s="2"/>
    </row>
    <row r="8" spans="1:24" ht="16.5" thickBot="1" x14ac:dyDescent="0.3">
      <c r="A8" s="34"/>
      <c r="B8" s="16" t="s">
        <v>13</v>
      </c>
      <c r="C8" s="1"/>
      <c r="D8" s="1"/>
      <c r="E8" s="1"/>
      <c r="F8" s="1"/>
      <c r="G8" s="1"/>
      <c r="H8" s="3"/>
      <c r="I8" s="3"/>
      <c r="J8" s="38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  <c r="X8" s="1"/>
    </row>
    <row r="9" spans="1:24" ht="17.25" customHeight="1" thickBot="1" x14ac:dyDescent="0.35">
      <c r="A9" s="34"/>
      <c r="B9" s="47" t="s">
        <v>11</v>
      </c>
      <c r="C9" s="53" t="s">
        <v>17</v>
      </c>
      <c r="D9" s="45" t="s">
        <v>11</v>
      </c>
      <c r="E9" s="44" t="s">
        <v>0</v>
      </c>
      <c r="F9" s="46" t="s">
        <v>9</v>
      </c>
      <c r="G9" s="43" t="str">
        <f>IF(F2="","Faça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38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  <c r="X9" s="1"/>
    </row>
    <row r="10" spans="1:24" ht="17.25" customHeight="1" thickBot="1" x14ac:dyDescent="0.35">
      <c r="A10" s="34"/>
      <c r="B10" s="49">
        <f>1/D7</f>
        <v>1</v>
      </c>
      <c r="C10" s="54" t="str">
        <f>C9</f>
        <v>+</v>
      </c>
      <c r="D10" s="65">
        <v>0</v>
      </c>
      <c r="E10" s="24" t="s">
        <v>0</v>
      </c>
      <c r="F10" s="51">
        <f>B10-D10</f>
        <v>1</v>
      </c>
      <c r="G10" s="11" t="str">
        <f ca="1">IF(AND(F10&lt;&gt;"",D7&lt;&gt;"",J4=3),IF(ABS(F10-(B10+D10))&lt;0.1,"Certo","Errado"),IF(AND(F10="",D7&lt;&gt;"",J4=3,D22=""),CONCATENATE("&lt;=Falta este, ",F$2),""))</f>
        <v/>
      </c>
      <c r="H10" s="52">
        <f>B10+D10</f>
        <v>1</v>
      </c>
      <c r="I10" s="1"/>
      <c r="J10" s="38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  <c r="X10" s="1"/>
    </row>
    <row r="11" spans="1:24" ht="17.25" customHeight="1" thickBot="1" x14ac:dyDescent="0.35">
      <c r="A11" s="34"/>
      <c r="B11" s="50">
        <f>B10</f>
        <v>1</v>
      </c>
      <c r="C11" s="54" t="str">
        <f t="shared" ref="C11:C20" si="1">C10</f>
        <v>+</v>
      </c>
      <c r="D11" s="48">
        <f>B11</f>
        <v>1</v>
      </c>
      <c r="E11" s="25" t="s">
        <v>0</v>
      </c>
      <c r="F11" s="51"/>
      <c r="G11" s="11" t="str">
        <f ca="1">IF(AND(G10="Certo",F11="",D$7&lt;&gt;"",D$22=""),CONCATENATE("&lt;=Falta este, ",F$2),IF( AND(F11="", G10="Errado"),"Refaça  a anterior", IF(F11&lt;&gt;"",IF(ABS(F11-B11-D11)&lt;0.1,"Certo","Errado"),"")))</f>
        <v/>
      </c>
      <c r="H11" s="52">
        <f t="shared" ref="H11:H20" si="2">B11+D11</f>
        <v>2</v>
      </c>
      <c r="I11" s="1"/>
      <c r="J11" s="38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  <c r="X11" s="1"/>
    </row>
    <row r="12" spans="1:24" ht="17.25" customHeight="1" thickBot="1" x14ac:dyDescent="0.35">
      <c r="A12" s="34"/>
      <c r="B12" s="50">
        <f t="shared" ref="B12:B20" si="3">B11</f>
        <v>1</v>
      </c>
      <c r="C12" s="54" t="str">
        <f t="shared" si="1"/>
        <v>+</v>
      </c>
      <c r="D12" s="48">
        <f>1/(D$7+1)</f>
        <v>0.5</v>
      </c>
      <c r="E12" s="25" t="s">
        <v>0</v>
      </c>
      <c r="F12" s="51"/>
      <c r="G12" s="11" t="str">
        <f t="shared" ref="G12:G20" ca="1" si="4">IF(AND(G11="Certo",F12="",D$7&lt;&gt;"",D$22=""),CONCATENATE("&lt;=Falta este, ",F$2),IF( AND(F12="", G11="Errado"),"Refaça  a anterior", IF(F12&lt;&gt;"",IF(ABS(F12-B12-D12)&lt;0.1,"Certo","Errado"),"")))</f>
        <v/>
      </c>
      <c r="H12" s="52">
        <f t="shared" si="2"/>
        <v>1.5</v>
      </c>
      <c r="I12" s="1"/>
      <c r="J12" s="38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  <c r="X12" s="1"/>
    </row>
    <row r="13" spans="1:24" ht="17.25" customHeight="1" thickBot="1" x14ac:dyDescent="0.35">
      <c r="A13" s="34"/>
      <c r="B13" s="50">
        <f t="shared" si="3"/>
        <v>1</v>
      </c>
      <c r="C13" s="54" t="str">
        <f t="shared" si="1"/>
        <v>+</v>
      </c>
      <c r="D13" s="48">
        <f>1/(D$7+2)</f>
        <v>0.33333333333333331</v>
      </c>
      <c r="E13" s="25" t="s">
        <v>0</v>
      </c>
      <c r="F13" s="51"/>
      <c r="G13" s="11" t="str">
        <f t="shared" ca="1" si="4"/>
        <v/>
      </c>
      <c r="H13" s="52">
        <f t="shared" si="2"/>
        <v>1.3333333333333333</v>
      </c>
      <c r="I13" s="1"/>
      <c r="J13" s="38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  <c r="X13" s="1"/>
    </row>
    <row r="14" spans="1:24" ht="17.25" customHeight="1" thickBot="1" x14ac:dyDescent="0.35">
      <c r="A14" s="34"/>
      <c r="B14" s="50">
        <f t="shared" si="3"/>
        <v>1</v>
      </c>
      <c r="C14" s="54" t="str">
        <f t="shared" si="1"/>
        <v>+</v>
      </c>
      <c r="D14" s="48">
        <f>1/(D$7+3)</f>
        <v>0.25</v>
      </c>
      <c r="E14" s="25" t="s">
        <v>0</v>
      </c>
      <c r="F14" s="51"/>
      <c r="G14" s="11" t="str">
        <f t="shared" ca="1" si="4"/>
        <v/>
      </c>
      <c r="H14" s="52">
        <f t="shared" si="2"/>
        <v>1.25</v>
      </c>
      <c r="I14" s="1"/>
      <c r="J14" s="38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  <c r="X14" s="1"/>
    </row>
    <row r="15" spans="1:24" ht="17.25" customHeight="1" thickBot="1" x14ac:dyDescent="0.35">
      <c r="A15" s="34"/>
      <c r="B15" s="50">
        <f t="shared" si="3"/>
        <v>1</v>
      </c>
      <c r="C15" s="54" t="str">
        <f t="shared" si="1"/>
        <v>+</v>
      </c>
      <c r="D15" s="48">
        <f>1/(D$7+4)</f>
        <v>0.2</v>
      </c>
      <c r="E15" s="25" t="s">
        <v>0</v>
      </c>
      <c r="F15" s="51"/>
      <c r="G15" s="11" t="str">
        <f t="shared" ca="1" si="4"/>
        <v/>
      </c>
      <c r="H15" s="52">
        <f t="shared" si="2"/>
        <v>1.2</v>
      </c>
      <c r="I15" s="1"/>
      <c r="J15" s="38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  <c r="X15" s="1"/>
    </row>
    <row r="16" spans="1:24" ht="17.25" customHeight="1" thickBot="1" x14ac:dyDescent="0.35">
      <c r="A16" s="34"/>
      <c r="B16" s="50">
        <f t="shared" si="3"/>
        <v>1</v>
      </c>
      <c r="C16" s="54" t="str">
        <f t="shared" si="1"/>
        <v>+</v>
      </c>
      <c r="D16" s="48">
        <f>1/(D$7+5)</f>
        <v>0.16666666666666666</v>
      </c>
      <c r="E16" s="25" t="s">
        <v>0</v>
      </c>
      <c r="F16" s="51"/>
      <c r="G16" s="11" t="str">
        <f t="shared" ca="1" si="4"/>
        <v/>
      </c>
      <c r="H16" s="52">
        <f t="shared" si="2"/>
        <v>1.1666666666666667</v>
      </c>
      <c r="I16" s="1"/>
      <c r="J16" s="38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  <c r="X16" s="1"/>
    </row>
    <row r="17" spans="1:24" ht="17.25" customHeight="1" thickBot="1" x14ac:dyDescent="0.35">
      <c r="A17" s="34"/>
      <c r="B17" s="50">
        <f t="shared" si="3"/>
        <v>1</v>
      </c>
      <c r="C17" s="54" t="str">
        <f t="shared" si="1"/>
        <v>+</v>
      </c>
      <c r="D17" s="48">
        <f>1/(D$7+6)</f>
        <v>0.14285714285714285</v>
      </c>
      <c r="E17" s="25" t="s">
        <v>0</v>
      </c>
      <c r="F17" s="51"/>
      <c r="G17" s="11" t="str">
        <f t="shared" ca="1" si="4"/>
        <v/>
      </c>
      <c r="H17" s="52">
        <f t="shared" si="2"/>
        <v>1.1428571428571428</v>
      </c>
      <c r="I17" s="1"/>
      <c r="J17" s="38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  <c r="X17" s="1"/>
    </row>
    <row r="18" spans="1:24" ht="17.25" customHeight="1" thickBot="1" x14ac:dyDescent="0.35">
      <c r="A18" s="34"/>
      <c r="B18" s="50">
        <f t="shared" si="3"/>
        <v>1</v>
      </c>
      <c r="C18" s="54" t="str">
        <f t="shared" si="1"/>
        <v>+</v>
      </c>
      <c r="D18" s="48">
        <f>1/(D$7+7)</f>
        <v>0.125</v>
      </c>
      <c r="E18" s="25" t="s">
        <v>0</v>
      </c>
      <c r="F18" s="51"/>
      <c r="G18" s="11" t="str">
        <f t="shared" ca="1" si="4"/>
        <v/>
      </c>
      <c r="H18" s="52">
        <f t="shared" si="2"/>
        <v>1.125</v>
      </c>
      <c r="I18" s="1"/>
      <c r="J18" s="38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  <c r="X18" s="1"/>
    </row>
    <row r="19" spans="1:24" ht="17.25" customHeight="1" thickBot="1" x14ac:dyDescent="0.35">
      <c r="A19" s="34"/>
      <c r="B19" s="50">
        <f t="shared" si="3"/>
        <v>1</v>
      </c>
      <c r="C19" s="54" t="str">
        <f t="shared" si="1"/>
        <v>+</v>
      </c>
      <c r="D19" s="48">
        <f>1/(D$7+8)</f>
        <v>0.1111111111111111</v>
      </c>
      <c r="E19" s="25" t="s">
        <v>0</v>
      </c>
      <c r="F19" s="51"/>
      <c r="G19" s="11" t="str">
        <f t="shared" ca="1" si="4"/>
        <v/>
      </c>
      <c r="H19" s="52">
        <f t="shared" si="2"/>
        <v>1.1111111111111112</v>
      </c>
      <c r="I19" s="1"/>
      <c r="J19" s="38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  <c r="X19" s="1"/>
    </row>
    <row r="20" spans="1:24" ht="17.25" customHeight="1" thickBot="1" x14ac:dyDescent="0.35">
      <c r="A20" s="34"/>
      <c r="B20" s="50">
        <f t="shared" si="3"/>
        <v>1</v>
      </c>
      <c r="C20" s="54" t="str">
        <f t="shared" si="1"/>
        <v>+</v>
      </c>
      <c r="D20" s="48">
        <f>1/(D$7+9)</f>
        <v>0.1</v>
      </c>
      <c r="E20" s="26" t="s">
        <v>0</v>
      </c>
      <c r="F20" s="51"/>
      <c r="G20" s="11" t="str">
        <f t="shared" ca="1" si="4"/>
        <v/>
      </c>
      <c r="H20" s="52">
        <f t="shared" si="2"/>
        <v>1.1000000000000001</v>
      </c>
      <c r="I20" s="1"/>
      <c r="J20" s="38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  <c r="X20" s="1"/>
    </row>
    <row r="21" spans="1:24" ht="13.5" thickBot="1" x14ac:dyDescent="0.25">
      <c r="A21" s="34"/>
      <c r="B21" s="27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38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  <c r="X21" s="1"/>
    </row>
    <row r="22" spans="1:24" ht="13.5" thickBot="1" x14ac:dyDescent="0.25">
      <c r="A22" s="34">
        <f ca="1">(Q3-B5)*3600+(Q4-D5)*60+(Q5-F5)</f>
        <v>72150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8"/>
      <c r="G22" s="1"/>
      <c r="H22" s="1"/>
      <c r="I22" s="1"/>
      <c r="J22" s="38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  <c r="X22" s="1"/>
    </row>
    <row r="23" spans="1:24" x14ac:dyDescent="0.2">
      <c r="A23" s="34"/>
      <c r="B23" s="1"/>
      <c r="C23" s="1"/>
      <c r="D23" s="2" t="str">
        <f ca="1">IF( AND( L8&lt;11,D22&lt;&gt;"")," Falta limpar esta célula azul","")</f>
        <v/>
      </c>
      <c r="E23" s="11"/>
      <c r="F23" s="1"/>
      <c r="G23" s="28"/>
      <c r="H23" s="1"/>
      <c r="I23" s="1"/>
      <c r="J23" s="38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  <c r="X23" s="1"/>
    </row>
    <row r="24" spans="1:24" x14ac:dyDescent="0.2">
      <c r="A24" s="34"/>
      <c r="B24" s="2" t="str">
        <f ca="1">IF(AND(B22="",L8=11),IF(D22&lt;&gt;"",CONCATENATE(F2,"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38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  <c r="X24" s="1"/>
    </row>
    <row r="25" spans="1:24" x14ac:dyDescent="0.2">
      <c r="A25" s="34"/>
      <c r="B25" s="8" t="str">
        <f ca="1">IF(B24="","","Para fazer outro exercício, limpe todas as células de fundo azul e repita os 4 passos novamente")</f>
        <v/>
      </c>
      <c r="C25" s="15"/>
      <c r="D25" s="15"/>
      <c r="E25" s="15"/>
      <c r="F25" s="15"/>
      <c r="G25" s="15"/>
      <c r="H25" s="15"/>
      <c r="I25" s="1"/>
      <c r="J25" s="38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  <c r="X25" s="1"/>
    </row>
    <row r="26" spans="1:24" ht="13.5" thickBot="1" x14ac:dyDescent="0.25">
      <c r="A26" s="34"/>
      <c r="B26" s="8" t="str">
        <f ca="1">IF(B25="","","Para limpar uma célula clique nela e acione a tecla Delete")</f>
        <v/>
      </c>
      <c r="C26" s="15"/>
      <c r="D26" s="15"/>
      <c r="E26" s="15"/>
      <c r="F26" s="15"/>
      <c r="G26" s="15"/>
      <c r="H26" s="15"/>
      <c r="I26" s="1"/>
      <c r="J26" s="56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  <c r="X26" s="1"/>
    </row>
    <row r="27" spans="1:24" x14ac:dyDescent="0.2">
      <c r="A27" s="35"/>
      <c r="B27" s="40"/>
      <c r="C27" s="40"/>
      <c r="D27" s="40"/>
      <c r="E27" s="40"/>
      <c r="F27" s="40"/>
      <c r="G27" s="40"/>
      <c r="H27" s="40"/>
      <c r="I27" s="40"/>
      <c r="J27" s="39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  <c r="X27" s="1"/>
    </row>
    <row r="28" spans="1:24" x14ac:dyDescent="0.2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1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  <c r="X28" s="1"/>
    </row>
    <row r="29" spans="1:24" x14ac:dyDescent="0.2">
      <c r="A29" s="3"/>
      <c r="B29" s="4" t="str">
        <f ca="1">IF(AND(F10="",SUM(J1:J3)=3),CONCATENATE("Vamos ",F2,",  o tempo esta correndo! "),"" )</f>
        <v/>
      </c>
      <c r="C29" s="3"/>
      <c r="D29" s="3"/>
      <c r="E29" s="3"/>
      <c r="F29" s="3"/>
      <c r="G29" s="3"/>
      <c r="H29" s="3"/>
      <c r="I29" s="3"/>
      <c r="J29" s="31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  <c r="X29" s="1"/>
    </row>
    <row r="30" spans="1:24" x14ac:dyDescent="0.2">
      <c r="A30" s="3"/>
      <c r="B30" s="3"/>
      <c r="C30" s="3"/>
      <c r="D30" s="3"/>
      <c r="E30" s="3"/>
      <c r="F30" s="3"/>
      <c r="G30" s="3"/>
      <c r="H30" s="3"/>
      <c r="I30" s="3"/>
      <c r="J30" s="31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  <c r="X30" s="1"/>
    </row>
    <row r="31" spans="1:24" x14ac:dyDescent="0.2">
      <c r="A31" s="3"/>
      <c r="B31" s="3"/>
      <c r="C31" s="3"/>
      <c r="D31" s="3"/>
      <c r="E31" s="3"/>
      <c r="F31" s="3"/>
      <c r="G31" s="3"/>
      <c r="H31" s="3"/>
      <c r="I31" s="3"/>
      <c r="J31" s="31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  <c r="X31" s="1"/>
    </row>
    <row r="32" spans="1:24" x14ac:dyDescent="0.2">
      <c r="A32" s="3"/>
      <c r="B32" s="3"/>
      <c r="C32" s="3"/>
      <c r="D32" s="3"/>
      <c r="E32" s="3"/>
      <c r="F32" s="3"/>
      <c r="G32" s="3"/>
      <c r="H32" s="3"/>
      <c r="I32" s="3"/>
      <c r="J32" s="31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  <c r="X32" s="1"/>
    </row>
    <row r="33" spans="1:24" x14ac:dyDescent="0.2">
      <c r="A33" s="3"/>
      <c r="B33" s="3"/>
      <c r="C33" s="3"/>
      <c r="D33" s="3"/>
      <c r="E33" s="3"/>
      <c r="F33" s="3"/>
      <c r="G33" s="3"/>
      <c r="H33" s="3"/>
      <c r="I33" s="3"/>
      <c r="J33" s="31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  <c r="X33" s="1"/>
    </row>
    <row r="34" spans="1:24" x14ac:dyDescent="0.2">
      <c r="A34" s="3"/>
      <c r="B34" s="3"/>
      <c r="C34" s="3"/>
      <c r="D34" s="3"/>
      <c r="E34" s="3"/>
      <c r="F34" s="3"/>
      <c r="G34" s="3"/>
      <c r="H34" s="3"/>
      <c r="I34" s="3"/>
      <c r="J34" s="31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  <c r="X34" s="1"/>
    </row>
    <row r="35" spans="1:24" x14ac:dyDescent="0.2">
      <c r="A35" s="3"/>
      <c r="B35" s="3"/>
      <c r="C35" s="3"/>
      <c r="D35" s="3"/>
      <c r="E35" s="3"/>
      <c r="F35" s="3"/>
      <c r="G35" s="3"/>
      <c r="H35" s="3"/>
      <c r="I35" s="3"/>
      <c r="J35" s="31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  <c r="X35" s="1"/>
    </row>
    <row r="36" spans="1:24" x14ac:dyDescent="0.2">
      <c r="A36" s="3"/>
      <c r="B36" s="3"/>
      <c r="C36" s="3"/>
      <c r="D36" s="3"/>
      <c r="E36" s="3"/>
      <c r="F36" s="3"/>
      <c r="G36" s="3"/>
      <c r="H36" s="3"/>
      <c r="I36" s="3"/>
      <c r="J36" s="31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  <c r="X36" s="1"/>
    </row>
    <row r="37" spans="1:24" x14ac:dyDescent="0.2">
      <c r="A37" s="3"/>
      <c r="B37" s="3"/>
      <c r="C37" s="3"/>
      <c r="D37" s="3"/>
      <c r="E37" s="3"/>
      <c r="F37" s="3"/>
      <c r="G37" s="3"/>
      <c r="H37" s="3"/>
      <c r="I37" s="3"/>
      <c r="J37" s="31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  <c r="X37" s="1"/>
    </row>
    <row r="38" spans="1:24" x14ac:dyDescent="0.2">
      <c r="A38" s="3"/>
      <c r="B38" s="3"/>
      <c r="C38" s="3"/>
      <c r="D38" s="3"/>
      <c r="E38" s="3"/>
      <c r="F38" s="3"/>
      <c r="G38" s="3"/>
      <c r="H38" s="3"/>
      <c r="I38" s="3"/>
      <c r="J38" s="31"/>
      <c r="K38" s="30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  <c r="X38" s="3"/>
    </row>
    <row r="39" spans="1:24" x14ac:dyDescent="0.2">
      <c r="A39" s="3"/>
      <c r="B39" s="3"/>
      <c r="C39" s="3"/>
      <c r="D39" s="3"/>
      <c r="E39" s="3"/>
      <c r="F39" s="3"/>
      <c r="G39" s="3"/>
      <c r="H39" s="3"/>
      <c r="I39" s="3"/>
      <c r="J39" s="31"/>
      <c r="K39" s="30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  <c r="X39" s="3"/>
    </row>
    <row r="40" spans="1:24" x14ac:dyDescent="0.2">
      <c r="A40" s="3"/>
      <c r="B40" s="3"/>
      <c r="C40" s="3"/>
      <c r="D40" s="3"/>
      <c r="E40" s="3"/>
      <c r="F40" s="3"/>
      <c r="G40" s="3"/>
      <c r="H40" s="3"/>
      <c r="I40" s="3"/>
      <c r="J40" s="31"/>
      <c r="K40" s="30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  <c r="X40" s="3"/>
    </row>
    <row r="41" spans="1:24" x14ac:dyDescent="0.2">
      <c r="A41" s="3"/>
      <c r="B41" s="3"/>
      <c r="C41" s="3"/>
      <c r="D41" s="3"/>
      <c r="E41" s="3"/>
      <c r="F41" s="3"/>
      <c r="G41" s="3"/>
      <c r="H41" s="3"/>
      <c r="I41" s="3"/>
      <c r="J41" s="31"/>
      <c r="K41" s="30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  <c r="X41" s="3"/>
    </row>
    <row r="42" spans="1:24" x14ac:dyDescent="0.2">
      <c r="A42" s="3"/>
      <c r="B42" s="3"/>
      <c r="C42" s="3"/>
      <c r="D42" s="3"/>
      <c r="E42" s="3"/>
      <c r="F42" s="3"/>
      <c r="G42" s="3"/>
      <c r="H42" s="3"/>
      <c r="I42" s="3"/>
      <c r="J42" s="31"/>
      <c r="K42" s="30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  <c r="X42" s="3"/>
    </row>
    <row r="43" spans="1:24" x14ac:dyDescent="0.2">
      <c r="A43" s="3"/>
      <c r="B43" s="3"/>
      <c r="C43" s="3"/>
      <c r="D43" s="3"/>
      <c r="E43" s="3"/>
      <c r="F43" s="3"/>
      <c r="G43" s="3"/>
      <c r="H43" s="3"/>
      <c r="I43" s="3"/>
      <c r="J43" s="31"/>
      <c r="K43" s="30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  <c r="X43" s="3"/>
    </row>
    <row r="44" spans="1:24" x14ac:dyDescent="0.2">
      <c r="A44" s="3"/>
      <c r="B44" s="3"/>
      <c r="C44" s="3"/>
      <c r="D44" s="3"/>
      <c r="E44" s="3"/>
      <c r="F44" s="3"/>
      <c r="G44" s="3"/>
      <c r="H44" s="3"/>
      <c r="I44" s="3"/>
      <c r="J44" s="31"/>
      <c r="K44" s="30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  <c r="X44" s="3"/>
    </row>
    <row r="45" spans="1:24" x14ac:dyDescent="0.2">
      <c r="A45" s="3"/>
      <c r="B45" s="3"/>
      <c r="C45" s="3"/>
      <c r="D45" s="3"/>
      <c r="E45" s="3"/>
      <c r="F45" s="3"/>
      <c r="G45" s="3"/>
      <c r="H45" s="3"/>
      <c r="I45" s="3"/>
      <c r="J45" s="31"/>
      <c r="K45" s="30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  <c r="X45" s="3"/>
    </row>
    <row r="46" spans="1:24" x14ac:dyDescent="0.2">
      <c r="A46" s="3"/>
      <c r="B46" s="3"/>
      <c r="C46" s="3"/>
      <c r="D46" s="3"/>
      <c r="E46" s="3"/>
      <c r="F46" s="3"/>
      <c r="G46" s="3"/>
      <c r="H46" s="3"/>
      <c r="I46" s="3"/>
      <c r="J46" s="31"/>
      <c r="K46" s="30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  <c r="X46" s="3"/>
    </row>
    <row r="47" spans="1:24" x14ac:dyDescent="0.2">
      <c r="A47" s="3"/>
      <c r="B47" s="3"/>
      <c r="C47" s="3"/>
      <c r="D47" s="3"/>
      <c r="E47" s="3"/>
      <c r="F47" s="3"/>
      <c r="G47" s="3"/>
      <c r="H47" s="3"/>
      <c r="I47" s="3"/>
      <c r="J47" s="31"/>
      <c r="K47" s="30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  <c r="X47" s="3"/>
    </row>
    <row r="48" spans="1:24" x14ac:dyDescent="0.2">
      <c r="A48" s="3"/>
      <c r="B48" s="3"/>
      <c r="C48" s="3"/>
      <c r="D48" s="3"/>
      <c r="E48" s="3"/>
      <c r="F48" s="3"/>
      <c r="G48" s="3"/>
      <c r="H48" s="3"/>
      <c r="I48" s="3"/>
      <c r="J48" s="31"/>
      <c r="K48" s="30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  <c r="X48" s="3"/>
    </row>
    <row r="49" spans="1:24" x14ac:dyDescent="0.2">
      <c r="A49" s="3"/>
      <c r="B49" s="3"/>
      <c r="C49" s="3"/>
      <c r="D49" s="3"/>
      <c r="E49" s="3"/>
      <c r="F49" s="3"/>
      <c r="G49" s="3"/>
      <c r="H49" s="3"/>
      <c r="I49" s="3"/>
      <c r="J49" s="31"/>
      <c r="K49" s="30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  <c r="X49" s="3"/>
    </row>
    <row r="50" spans="1:24" x14ac:dyDescent="0.2">
      <c r="A50" s="3"/>
      <c r="B50" s="3"/>
      <c r="C50" s="3"/>
      <c r="D50" s="3"/>
      <c r="E50" s="3"/>
      <c r="F50" s="3"/>
      <c r="G50" s="3"/>
      <c r="H50" s="3"/>
      <c r="I50" s="3"/>
      <c r="J50" s="31"/>
      <c r="K50" s="30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  <c r="X50" s="3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 Michel Pereira</cp:lastModifiedBy>
  <dcterms:created xsi:type="dcterms:W3CDTF">2005-04-29T16:12:05Z</dcterms:created>
  <dcterms:modified xsi:type="dcterms:W3CDTF">2022-12-05T23:02:40Z</dcterms:modified>
</cp:coreProperties>
</file>