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C10" i="2"/>
  <c r="F10" i="2"/>
  <c r="H10" i="2"/>
  <c r="B11" i="2"/>
  <c r="D11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D12" i="2"/>
  <c r="D13" i="2"/>
  <c r="D14" i="2"/>
  <c r="D15" i="2"/>
  <c r="D16" i="2"/>
  <c r="D17" i="2"/>
  <c r="D18" i="2"/>
  <c r="D19" i="2"/>
  <c r="D20" i="2"/>
  <c r="E22" i="2"/>
  <c r="B28" i="2"/>
  <c r="R7" i="2" l="1"/>
  <c r="Q7" i="2" s="1"/>
  <c r="S7" i="2"/>
  <c r="R8" i="2" s="1"/>
  <c r="Q8" i="2" s="1"/>
  <c r="B4" i="2"/>
  <c r="J2" i="2" s="1"/>
  <c r="A22" i="2"/>
  <c r="H11" i="2"/>
  <c r="B12" i="2"/>
  <c r="Q5" i="2"/>
  <c r="F4" i="2" s="1"/>
  <c r="H12" i="2" l="1"/>
  <c r="B13" i="2"/>
  <c r="J1" i="2"/>
  <c r="J3" i="2"/>
  <c r="H4" i="2" s="1"/>
  <c r="J4" i="2" l="1"/>
  <c r="G10" i="2" s="1"/>
  <c r="B29" i="2"/>
  <c r="L4" i="2"/>
  <c r="B14" i="2"/>
  <c r="H13" i="2"/>
  <c r="H14" i="2" l="1"/>
  <c r="B15" i="2"/>
  <c r="L10" i="2"/>
  <c r="G11" i="2"/>
  <c r="L11" i="2" l="1"/>
  <c r="G12" i="2"/>
  <c r="B16" i="2"/>
  <c r="H15" i="2"/>
  <c r="L12" i="2" l="1"/>
  <c r="G13" i="2"/>
  <c r="H16" i="2"/>
  <c r="B17" i="2"/>
  <c r="L13" i="2" l="1"/>
  <c r="G14" i="2"/>
  <c r="B18" i="2"/>
  <c r="H17" i="2"/>
  <c r="L14" i="2" l="1"/>
  <c r="G15" i="2"/>
  <c r="H18" i="2"/>
  <c r="B19" i="2"/>
  <c r="B20" i="2" l="1"/>
  <c r="H20" i="2" s="1"/>
  <c r="H19" i="2"/>
  <c r="L15" i="2"/>
  <c r="G16" i="2"/>
  <c r="L16" i="2" l="1"/>
  <c r="G17" i="2"/>
  <c r="L17" i="2" l="1"/>
  <c r="G18" i="2"/>
  <c r="G19" i="2" l="1"/>
  <c r="L18" i="2"/>
  <c r="G20" i="2" l="1"/>
  <c r="L20" i="2" s="1"/>
  <c r="L8" i="2" s="1"/>
  <c r="L19" i="2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<sst xmlns="http://schemas.openxmlformats.org/spreadsheetml/2006/main" count="35" uniqueCount="19">
  <si>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</si>
  <si>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</si>
  <si>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</si>
  <si>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</si>
  <si>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</si>
  <si>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</si>
  <si>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</si>
  <si>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</si>
  <si>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</si>
  <si>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</si>
  <si>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-</t>
  </si>
  <si>
    <t xml:space="preserve">3º)  Digite o valor para o efetuar os cálculos </t>
  </si>
  <si>
    <t>4º)Digite as respostas  na tabela</t>
  </si>
  <si>
    <t>1º ) Digite alí o nome da equipe     =&gt;</t>
  </si>
  <si>
    <t>2º ) Digite o número que aparece na célula verde para a célula de fundo azul  abaixo desta</t>
  </si>
  <si>
    <t>Assunto: Subtração com frações</t>
  </si>
  <si>
    <t>Resto ou diferença</t>
  </si>
  <si>
    <t>Minuendo</t>
  </si>
  <si>
    <t>Subtraendo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</si>
</sst>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  <font>
      <b/>
      <sz val="16"/>
      <color indexed="17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Alignment="1">
      <alignment horizontal="left"/>
    </xf>
    <xf numFmtId="0" fontId="20" fillId="5" borderId="0" xfId="0" applyNumberFormat="1" applyFont="1" applyFill="1" applyAlignment="1">
      <alignment horizontal="left"/>
    </xf>
    <xf numFmtId="0" fontId="19" fillId="5" borderId="0" xfId="0" applyNumberFormat="1" applyFont="1" applyFill="1" applyAlignment="1">
      <alignment horizontal="center"/>
    </xf>
    <xf numFmtId="0" fontId="19" fillId="5" borderId="6" xfId="0" applyNumberFormat="1" applyFont="1" applyFill="1" applyBorder="1" applyAlignment="1">
      <alignment horizontal="center"/>
    </xf>
    <xf numFmtId="0" fontId="19" fillId="5" borderId="7" xfId="0" applyNumberFormat="1" applyFont="1" applyFill="1" applyBorder="1" applyAlignment="1">
      <alignment horizontal="left"/>
    </xf>
    <xf numFmtId="0" fontId="20" fillId="5" borderId="7" xfId="0" applyNumberFormat="1" applyFont="1" applyFill="1" applyBorder="1" applyAlignment="1">
      <alignment horizontal="left"/>
    </xf>
    <xf numFmtId="0" fontId="19" fillId="5" borderId="7" xfId="0" applyNumberFormat="1" applyFont="1" applyFill="1" applyBorder="1" applyAlignment="1">
      <alignment horizontal="center"/>
    </xf>
    <xf numFmtId="0" fontId="19" fillId="5" borderId="8" xfId="0" applyNumberFormat="1" applyFont="1" applyFill="1" applyBorder="1" applyAlignment="1">
      <alignment horizontal="center"/>
    </xf>
    <xf numFmtId="0" fontId="19" fillId="5" borderId="9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7" fillId="6" borderId="4" xfId="0" applyNumberFormat="1" applyFont="1" applyFill="1" applyBorder="1" applyAlignment="1">
      <alignment horizontal="center"/>
    </xf>
    <xf numFmtId="0" fontId="14" fillId="6" borderId="4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7" fillId="6" borderId="12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10" xfId="0" applyNumberFormat="1" applyFont="1" applyFill="1" applyBorder="1" applyAlignment="1">
      <alignment horizontal="center"/>
    </xf>
    <xf numFmtId="13" fontId="15" fillId="4" borderId="11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24" fillId="6" borderId="9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5" fillId="4" borderId="3" xfId="0" applyNumberFormat="1" applyFont="1" applyFill="1" applyBorder="1" applyAlignment="1">
      <alignment horizontal="center"/>
    </xf>
    <xf numFmtId="0" fontId="19" fillId="5" borderId="13" xfId="0" applyNumberFormat="1" applyFont="1" applyFill="1" applyBorder="1" applyAlignment="1">
      <alignment horizontal="center"/>
    </xf>
    <xf numFmtId="0" fontId="19" fillId="5" borderId="14" xfId="0" applyNumberFormat="1" applyFont="1" applyFill="1" applyBorder="1" applyAlignment="1">
      <alignment horizontal="left"/>
    </xf>
    <xf numFmtId="0" fontId="19" fillId="5" borderId="15" xfId="0" applyNumberFormat="1" applyFont="1" applyFill="1" applyBorder="1" applyAlignment="1">
      <alignment horizontal="left"/>
    </xf>
    <xf numFmtId="0" fontId="18" fillId="5" borderId="0" xfId="0" applyNumberFormat="1" applyFont="1" applyFill="1" applyBorder="1" applyAlignment="1">
      <alignment horizontal="left"/>
    </xf>
    <xf numFmtId="0" fontId="8" fillId="5" borderId="0" xfId="0" applyNumberFormat="1" applyFont="1" applyFill="1" applyBorder="1" applyAlignment="1">
      <alignment horizontal="left"/>
    </xf>
    <xf numFmtId="0" fontId="0" fillId="5" borderId="0" xfId="0" applyFill="1" applyBorder="1"/>
    <xf numFmtId="0" fontId="7" fillId="5" borderId="0" xfId="0" applyNumberFormat="1" applyFont="1" applyFill="1" applyBorder="1" applyAlignment="1">
      <alignment horizontal="left"/>
    </xf>
    <xf numFmtId="0" fontId="22" fillId="5" borderId="0" xfId="0" applyNumberFormat="1" applyFont="1" applyFill="1" applyBorder="1" applyAlignment="1">
      <alignment horizontal="left"/>
    </xf>
    <xf numFmtId="0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3.2" x14ac:dyDescent="0.25"/>
  <cols>
    <col min="1" max="1" width="4" customWidth="1"/>
    <col min="2" max="2" width="11.88671875" customWidth="1"/>
    <col min="4" max="4" width="13.109375" customWidth="1"/>
    <col min="6" max="6" width="18.44140625" customWidth="1"/>
    <col min="8" max="8" width="15.88671875" customWidth="1"/>
    <col min="9" max="9" width="19.6640625" customWidth="1"/>
    <col min="10" max="10" width="3.5546875" customWidth="1"/>
  </cols>
  <sheetData>
    <row r="1" spans="1:24" ht="23.4" thickBot="1" x14ac:dyDescent="0.45">
      <c r="A1" s="58"/>
      <c r="B1" s="60" t="s">
        <v>9</v>
      </c>
      <c r="C1" s="61"/>
      <c r="D1" s="62"/>
      <c r="E1" s="62"/>
      <c r="F1" s="63" t="s">
        <v>15</v>
      </c>
      <c r="G1" s="63"/>
      <c r="H1" s="64"/>
      <c r="I1" s="62"/>
      <c r="J1" s="59">
        <f ca="1">IF(F4="",1, 0)</f>
        <v>0</v>
      </c>
      <c r="K1" s="29"/>
      <c r="L1" s="29"/>
      <c r="M1" s="29"/>
      <c r="N1" s="29"/>
      <c r="O1" s="29"/>
      <c r="P1" s="29"/>
      <c r="Q1" s="29" t="s">
        <v>6</v>
      </c>
      <c r="R1" s="29" t="s">
        <v>7</v>
      </c>
      <c r="S1" s="29"/>
      <c r="T1" s="29"/>
      <c r="U1" s="29"/>
      <c r="V1" s="29"/>
      <c r="W1" s="29"/>
      <c r="X1" s="29"/>
    </row>
    <row r="2" spans="1:24" ht="16.2" thickBot="1" x14ac:dyDescent="0.35">
      <c r="A2" s="32"/>
      <c r="B2" s="16" t="s">
        <v>13</v>
      </c>
      <c r="C2" s="2"/>
      <c r="D2" s="2"/>
      <c r="E2" s="2"/>
      <c r="F2" s="65"/>
      <c r="G2" s="2"/>
      <c r="H2" s="12"/>
      <c r="I2" s="2"/>
      <c r="J2" s="36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44107.922652777779</v>
      </c>
      <c r="R2" s="7"/>
      <c r="S2" s="7"/>
      <c r="T2" s="7"/>
      <c r="U2" s="2"/>
      <c r="V2" s="2"/>
      <c r="W2" s="2"/>
      <c r="X2" s="2"/>
    </row>
    <row r="3" spans="1:24" ht="15.6" x14ac:dyDescent="0.3">
      <c r="A3" s="32"/>
      <c r="B3" s="16" t="s">
        <v>14</v>
      </c>
      <c r="C3" s="2"/>
      <c r="D3" s="2"/>
      <c r="E3" s="2"/>
      <c r="F3" s="2"/>
      <c r="G3" s="2"/>
      <c r="H3" s="2"/>
      <c r="I3" s="2"/>
      <c r="J3" s="36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2" thickBot="1" x14ac:dyDescent="0.35">
      <c r="A4" s="33"/>
      <c r="B4" s="19">
        <f ca="1">IF(B5="",Q3,"")</f>
        <v>22</v>
      </c>
      <c r="C4" s="21"/>
      <c r="D4" s="19">
        <f ca="1">IF(D5="",Q4,"")</f>
        <v>8</v>
      </c>
      <c r="E4" s="22"/>
      <c r="F4" s="19">
        <f ca="1">IF(F5="",Q5,"")</f>
        <v>37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37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8</v>
      </c>
      <c r="R4" s="23" t="s">
        <v>3</v>
      </c>
      <c r="S4" s="23"/>
      <c r="T4" s="23"/>
      <c r="U4" s="20"/>
      <c r="V4" s="20"/>
      <c r="W4" s="20"/>
      <c r="X4" s="20"/>
    </row>
    <row r="5" spans="1:24" ht="16.2" thickBot="1" x14ac:dyDescent="0.35">
      <c r="A5" s="32"/>
      <c r="B5" s="17"/>
      <c r="C5" s="41" t="s">
        <v>2</v>
      </c>
      <c r="D5" s="14"/>
      <c r="E5" s="41" t="s">
        <v>3</v>
      </c>
      <c r="F5" s="14"/>
      <c r="G5" s="10" t="s">
        <v>4</v>
      </c>
      <c r="H5" s="2"/>
      <c r="I5" s="2"/>
      <c r="J5" s="36"/>
      <c r="K5" s="2"/>
      <c r="L5" s="2"/>
      <c r="M5" s="2"/>
      <c r="N5" s="2"/>
      <c r="O5" s="2"/>
      <c r="P5" s="2"/>
      <c r="Q5" s="7">
        <f ca="1">SECOND(Q2)</f>
        <v>37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2" thickBot="1" x14ac:dyDescent="0.35">
      <c r="A6" s="32"/>
      <c r="B6" s="16" t="s">
        <v>11</v>
      </c>
      <c r="C6" s="8"/>
      <c r="D6" s="8"/>
      <c r="E6" s="8"/>
      <c r="F6" s="8"/>
      <c r="G6" s="8"/>
      <c r="H6" s="8"/>
      <c r="I6" s="2"/>
      <c r="J6" s="36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2" thickBot="1" x14ac:dyDescent="0.35">
      <c r="A7" s="32"/>
      <c r="B7" s="18" t="s">
        <v>8</v>
      </c>
      <c r="C7" s="8"/>
      <c r="D7" s="56">
        <v>2</v>
      </c>
      <c r="E7" s="8"/>
      <c r="F7" s="8"/>
      <c r="G7" s="8"/>
      <c r="H7" s="42"/>
      <c r="I7" s="4"/>
      <c r="J7" s="36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2" thickBot="1" x14ac:dyDescent="0.35">
      <c r="A8" s="34"/>
      <c r="B8" s="16" t="s">
        <v>12</v>
      </c>
      <c r="C8" s="1"/>
      <c r="D8" s="1"/>
      <c r="E8" s="1"/>
      <c r="F8" s="1"/>
      <c r="G8" s="1"/>
      <c r="H8" s="3"/>
      <c r="I8" s="3"/>
      <c r="J8" s="38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7.25" customHeight="1" thickBot="1" x14ac:dyDescent="0.45">
      <c r="A9" s="34"/>
      <c r="B9" s="47" t="s">
        <v>17</v>
      </c>
      <c r="C9" s="54" t="s">
        <v>10</v>
      </c>
      <c r="D9" s="45" t="s">
        <v>18</v>
      </c>
      <c r="E9" s="44" t="s">
        <v>0</v>
      </c>
      <c r="F9" s="46" t="s">
        <v>16</v>
      </c>
      <c r="G9" s="43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38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7.25" customHeight="1" thickBot="1" x14ac:dyDescent="0.45">
      <c r="A10" s="34"/>
      <c r="B10" s="50">
        <f>1/D7</f>
        <v>0.5</v>
      </c>
      <c r="C10" s="55" t="str">
        <f>C9</f>
        <v>-</v>
      </c>
      <c r="D10" s="48">
        <v>0</v>
      </c>
      <c r="E10" s="24" t="s">
        <v>0</v>
      </c>
      <c r="F10" s="52">
        <f>B10-D10</f>
        <v>0.5</v>
      </c>
      <c r="G10" s="11" t="str">
        <f ca="1">IF(AND(F10&lt;&gt;"",D7&lt;&gt;"",J4=3),IF(ABS(F10-(B10-D10)),"Certo","Errado"),IF(AND(F10="",D7&lt;&gt;"",J4=3,D22=""),CONCATENATE("&lt;=Falta este, ",F$2),""))</f>
        <v/>
      </c>
      <c r="H10" s="53">
        <f>B10+D10</f>
        <v>0.5</v>
      </c>
      <c r="I10" s="1"/>
      <c r="J10" s="38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7.25" customHeight="1" thickBot="1" x14ac:dyDescent="0.45">
      <c r="A11" s="34"/>
      <c r="B11" s="51">
        <f>B10</f>
        <v>0.5</v>
      </c>
      <c r="C11" s="55" t="str">
        <f t="shared" ref="C11:C20" si="1">C10</f>
        <v>-</v>
      </c>
      <c r="D11" s="49">
        <f>B11</f>
        <v>0.5</v>
      </c>
      <c r="E11" s="25" t="s">
        <v>0</v>
      </c>
      <c r="F11" s="52"/>
      <c r="G11" s="11" t="str">
        <f ca="1">IF(AND(G10="Certo",F11="",D$7&lt;&gt;"",D$22=""),CONCATENATE("&lt;=Falta este, ",F$2),IF( AND(F11="", G10="Errado"),"Refaça  a anterior", IF(F11&lt;&gt;"",IF(ABS(F11-B11+D11)&lt;0.1,"Certo","Errado"),"")))</f>
        <v/>
      </c>
      <c r="H11" s="53">
        <f t="shared" ref="H11:H20" si="2">B11+D11</f>
        <v>1</v>
      </c>
      <c r="I11" s="1"/>
      <c r="J11" s="38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7.25" customHeight="1" thickBot="1" x14ac:dyDescent="0.45">
      <c r="A12" s="34"/>
      <c r="B12" s="51">
        <f t="shared" ref="B12:B20" si="3">B11</f>
        <v>0.5</v>
      </c>
      <c r="C12" s="55" t="str">
        <f t="shared" si="1"/>
        <v>-</v>
      </c>
      <c r="D12" s="49">
        <f>1/(D$7+1)</f>
        <v>0.33333333333333331</v>
      </c>
      <c r="E12" s="25" t="s">
        <v>0</v>
      </c>
      <c r="F12" s="52"/>
      <c r="G12" s="11" t="str">
        <f t="shared" ref="G12:G20" ca="1" si="4">IF(AND(G11="Certo",F12="",D$7&lt;&gt;"",D$22=""),CONCATENATE("&lt;=Falta este, ",F$2),IF( AND(F12="", G11="Errado"),"Refaça  a anterior", IF(F12&lt;&gt;"",IF(ABS(F12-B12+D12)&lt;0.1,"Certo","Errado"),"")))</f>
        <v/>
      </c>
      <c r="H12" s="53">
        <f t="shared" si="2"/>
        <v>0.83333333333333326</v>
      </c>
      <c r="I12" s="1"/>
      <c r="J12" s="38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7.25" customHeight="1" thickBot="1" x14ac:dyDescent="0.45">
      <c r="A13" s="34"/>
      <c r="B13" s="51">
        <f t="shared" si="3"/>
        <v>0.5</v>
      </c>
      <c r="C13" s="55" t="str">
        <f t="shared" si="1"/>
        <v>-</v>
      </c>
      <c r="D13" s="49">
        <f>1/(D$7+2)</f>
        <v>0.25</v>
      </c>
      <c r="E13" s="25" t="s">
        <v>0</v>
      </c>
      <c r="F13" s="52"/>
      <c r="G13" s="11" t="str">
        <f t="shared" ca="1" si="4"/>
        <v/>
      </c>
      <c r="H13" s="53">
        <f t="shared" si="2"/>
        <v>0.75</v>
      </c>
      <c r="I13" s="1"/>
      <c r="J13" s="38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7.25" customHeight="1" thickBot="1" x14ac:dyDescent="0.45">
      <c r="A14" s="34"/>
      <c r="B14" s="51">
        <f t="shared" si="3"/>
        <v>0.5</v>
      </c>
      <c r="C14" s="55" t="str">
        <f t="shared" si="1"/>
        <v>-</v>
      </c>
      <c r="D14" s="49">
        <f>1/(D$7+3)</f>
        <v>0.2</v>
      </c>
      <c r="E14" s="25" t="s">
        <v>0</v>
      </c>
      <c r="F14" s="52"/>
      <c r="G14" s="11" t="str">
        <f t="shared" ca="1" si="4"/>
        <v/>
      </c>
      <c r="H14" s="53">
        <f t="shared" si="2"/>
        <v>0.7</v>
      </c>
      <c r="I14" s="1"/>
      <c r="J14" s="38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7.25" customHeight="1" thickBot="1" x14ac:dyDescent="0.45">
      <c r="A15" s="34"/>
      <c r="B15" s="51">
        <f t="shared" si="3"/>
        <v>0.5</v>
      </c>
      <c r="C15" s="55" t="str">
        <f t="shared" si="1"/>
        <v>-</v>
      </c>
      <c r="D15" s="49">
        <f>1/(D$7+4)</f>
        <v>0.16666666666666666</v>
      </c>
      <c r="E15" s="25" t="s">
        <v>0</v>
      </c>
      <c r="F15" s="52"/>
      <c r="G15" s="11" t="str">
        <f t="shared" ca="1" si="4"/>
        <v/>
      </c>
      <c r="H15" s="53">
        <f t="shared" si="2"/>
        <v>0.66666666666666663</v>
      </c>
      <c r="I15" s="1"/>
      <c r="J15" s="38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7.25" customHeight="1" thickBot="1" x14ac:dyDescent="0.45">
      <c r="A16" s="34"/>
      <c r="B16" s="51">
        <f t="shared" si="3"/>
        <v>0.5</v>
      </c>
      <c r="C16" s="55" t="str">
        <f t="shared" si="1"/>
        <v>-</v>
      </c>
      <c r="D16" s="49">
        <f>1/(D$7+5)</f>
        <v>0.14285714285714285</v>
      </c>
      <c r="E16" s="25" t="s">
        <v>0</v>
      </c>
      <c r="F16" s="52"/>
      <c r="G16" s="11" t="str">
        <f t="shared" ca="1" si="4"/>
        <v/>
      </c>
      <c r="H16" s="53">
        <f t="shared" si="2"/>
        <v>0.64285714285714279</v>
      </c>
      <c r="I16" s="1"/>
      <c r="J16" s="38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7.25" customHeight="1" thickBot="1" x14ac:dyDescent="0.45">
      <c r="A17" s="34"/>
      <c r="B17" s="51">
        <f t="shared" si="3"/>
        <v>0.5</v>
      </c>
      <c r="C17" s="55" t="str">
        <f t="shared" si="1"/>
        <v>-</v>
      </c>
      <c r="D17" s="49">
        <f>1/(D$7+6)</f>
        <v>0.125</v>
      </c>
      <c r="E17" s="25" t="s">
        <v>0</v>
      </c>
      <c r="F17" s="52"/>
      <c r="G17" s="11" t="str">
        <f t="shared" ca="1" si="4"/>
        <v/>
      </c>
      <c r="H17" s="53">
        <f t="shared" si="2"/>
        <v>0.625</v>
      </c>
      <c r="I17" s="1"/>
      <c r="J17" s="38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7.25" customHeight="1" thickBot="1" x14ac:dyDescent="0.45">
      <c r="A18" s="34"/>
      <c r="B18" s="51">
        <f t="shared" si="3"/>
        <v>0.5</v>
      </c>
      <c r="C18" s="55" t="str">
        <f t="shared" si="1"/>
        <v>-</v>
      </c>
      <c r="D18" s="49">
        <f>1/(D$7+7)</f>
        <v>0.1111111111111111</v>
      </c>
      <c r="E18" s="25" t="s">
        <v>0</v>
      </c>
      <c r="F18" s="52"/>
      <c r="G18" s="11" t="str">
        <f t="shared" ca="1" si="4"/>
        <v/>
      </c>
      <c r="H18" s="53">
        <f t="shared" si="2"/>
        <v>0.61111111111111116</v>
      </c>
      <c r="I18" s="1"/>
      <c r="J18" s="38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7.25" customHeight="1" thickBot="1" x14ac:dyDescent="0.45">
      <c r="A19" s="34"/>
      <c r="B19" s="51">
        <f t="shared" si="3"/>
        <v>0.5</v>
      </c>
      <c r="C19" s="55" t="str">
        <f t="shared" si="1"/>
        <v>-</v>
      </c>
      <c r="D19" s="49">
        <f>1/(D$7+8)</f>
        <v>0.1</v>
      </c>
      <c r="E19" s="25" t="s">
        <v>0</v>
      </c>
      <c r="F19" s="52"/>
      <c r="G19" s="11" t="str">
        <f t="shared" ca="1" si="4"/>
        <v/>
      </c>
      <c r="H19" s="53">
        <f t="shared" si="2"/>
        <v>0.6</v>
      </c>
      <c r="I19" s="1"/>
      <c r="J19" s="38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7.25" customHeight="1" thickBot="1" x14ac:dyDescent="0.45">
      <c r="A20" s="34"/>
      <c r="B20" s="51">
        <f t="shared" si="3"/>
        <v>0.5</v>
      </c>
      <c r="C20" s="55" t="str">
        <f t="shared" si="1"/>
        <v>-</v>
      </c>
      <c r="D20" s="49">
        <f>1/(D$7+9)</f>
        <v>9.0909090909090912E-2</v>
      </c>
      <c r="E20" s="26" t="s">
        <v>0</v>
      </c>
      <c r="F20" s="52"/>
      <c r="G20" s="11" t="str">
        <f t="shared" ca="1" si="4"/>
        <v/>
      </c>
      <c r="H20" s="53">
        <f t="shared" si="2"/>
        <v>0.59090909090909094</v>
      </c>
      <c r="I20" s="1"/>
      <c r="J20" s="38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8" thickBot="1" x14ac:dyDescent="0.3">
      <c r="A21" s="34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38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8" thickBot="1" x14ac:dyDescent="0.3">
      <c r="A22" s="34">
        <f ca="1">(Q3-B5)*3600+(Q4-D5)*60+(Q5-F5)</f>
        <v>79717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38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5">
      <c r="A23" s="34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38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5">
      <c r="A24" s="34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38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5">
      <c r="A25" s="34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38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8" thickBot="1" x14ac:dyDescent="0.3">
      <c r="A26" s="34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7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x14ac:dyDescent="0.25">
      <c r="A27" s="35"/>
      <c r="B27" s="40"/>
      <c r="C27" s="40"/>
      <c r="D27" s="40"/>
      <c r="E27" s="40"/>
      <c r="F27" s="40"/>
      <c r="G27" s="40"/>
      <c r="H27" s="40"/>
      <c r="I27" s="40"/>
      <c r="J27" s="3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1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1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1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1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1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1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1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1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1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1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1"/>
      <c r="K38" s="30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1"/>
      <c r="K39" s="30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1"/>
      <c r="K40" s="30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1"/>
      <c r="K41" s="30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1"/>
      <c r="K42" s="30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1"/>
      <c r="K43" s="30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1"/>
      <c r="K44" s="30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1"/>
      <c r="K45" s="30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1"/>
      <c r="K46" s="30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1"/>
      <c r="K47" s="30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1"/>
      <c r="K48" s="30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1"/>
      <c r="K49" s="30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1"/>
      <c r="K50" s="30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2020-10-04T01:08:49Z</dcterms:modified>
</cp:coreProperties>
</file>