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prontos\"/>
    </mc:Choice>
  </mc:AlternateContent>
  <bookViews>
    <workbookView xWindow="36" yWindow="1536" windowWidth="16992" windowHeight="10080" activeTab="1"/>
  </bookViews>
  <sheets>
    <sheet name="função do 2º grau" sheetId="1" r:id="rId1"/>
    <sheet name="Função Exponencial" sheetId="2" r:id="rId2"/>
  </sheets>
  <calcPr calcId="152511"/>
</workbook>
</file>

<file path=xl/calcChain.xml><?xml version="1.0" encoding="utf-8"?>
<calcChain xmlns="http://schemas.openxmlformats.org/spreadsheetml/2006/main">
  <c r="E5" i="1" l="1"/>
  <c r="F5" i="1"/>
  <c r="B5" i="1" s="1"/>
  <c r="C8" i="1" s="1"/>
  <c r="G5" i="1"/>
  <c r="H5" i="1"/>
  <c r="I5" i="1"/>
  <c r="J5" i="1"/>
  <c r="C9" i="1"/>
  <c r="B10" i="1"/>
  <c r="C10" i="1"/>
  <c r="B11" i="1"/>
  <c r="C11" i="1" s="1"/>
  <c r="H22" i="1"/>
  <c r="H26" i="1" s="1"/>
  <c r="H24" i="1"/>
  <c r="G4" i="2"/>
  <c r="G5" i="2" s="1"/>
  <c r="J4" i="2"/>
  <c r="J5" i="2" s="1"/>
  <c r="C5" i="2"/>
  <c r="W1" i="2" s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W3" i="2" l="1"/>
  <c r="G6" i="2"/>
  <c r="H6" i="2"/>
  <c r="G8" i="2"/>
  <c r="G9" i="2"/>
  <c r="G11" i="2"/>
  <c r="G13" i="2"/>
  <c r="G15" i="2"/>
  <c r="G17" i="2"/>
  <c r="G19" i="2"/>
  <c r="G21" i="2"/>
  <c r="G23" i="2"/>
  <c r="G25" i="2"/>
  <c r="G27" i="2"/>
  <c r="G7" i="2"/>
  <c r="G10" i="2"/>
  <c r="G12" i="2"/>
  <c r="G14" i="2"/>
  <c r="G16" i="2"/>
  <c r="G18" i="2"/>
  <c r="G20" i="2"/>
  <c r="G22" i="2"/>
  <c r="G24" i="2"/>
  <c r="G26" i="2"/>
  <c r="E6" i="2"/>
  <c r="E8" i="2"/>
  <c r="E10" i="2"/>
  <c r="E12" i="2"/>
  <c r="E14" i="2"/>
  <c r="E16" i="2"/>
  <c r="E19" i="2"/>
  <c r="E21" i="2"/>
  <c r="E24" i="2"/>
  <c r="E26" i="2"/>
  <c r="F6" i="2"/>
  <c r="E7" i="2"/>
  <c r="E9" i="2"/>
  <c r="E11" i="2"/>
  <c r="E15" i="2"/>
  <c r="E17" i="2"/>
  <c r="E20" i="2"/>
  <c r="E22" i="2"/>
  <c r="E25" i="2"/>
  <c r="E27" i="2"/>
  <c r="E13" i="2"/>
  <c r="E18" i="2"/>
  <c r="E23" i="2"/>
  <c r="W2" i="2"/>
  <c r="D6" i="2"/>
  <c r="C6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H28" i="1"/>
  <c r="K24" i="1"/>
  <c r="B12" i="1"/>
  <c r="C12" i="1" l="1"/>
  <c r="B13" i="1"/>
  <c r="C13" i="1" l="1"/>
  <c r="B14" i="1"/>
  <c r="C14" i="1" l="1"/>
  <c r="B15" i="1"/>
  <c r="C15" i="1" l="1"/>
  <c r="B16" i="1"/>
  <c r="C16" i="1" l="1"/>
  <c r="B17" i="1"/>
  <c r="C17" i="1" l="1"/>
  <c r="B18" i="1"/>
  <c r="C18" i="1" l="1"/>
  <c r="B19" i="1"/>
  <c r="C19" i="1" l="1"/>
  <c r="B20" i="1"/>
  <c r="C20" i="1" l="1"/>
  <c r="B21" i="1"/>
  <c r="C21" i="1" l="1"/>
  <c r="B22" i="1"/>
  <c r="B23" i="1" l="1"/>
  <c r="C22" i="1"/>
  <c r="B24" i="1" l="1"/>
  <c r="C23" i="1"/>
  <c r="B25" i="1" l="1"/>
  <c r="C25" i="1" s="1"/>
  <c r="C24" i="1"/>
</calcChain>
</file>

<file path=xl/sharedStrings.xml><?xml version="1.0" encoding="utf-8"?>
<sst xmlns="http://schemas.openxmlformats.org/spreadsheetml/2006/main" count="28" uniqueCount="27">
  <si>
    <t>a=</t>
  </si>
  <si>
    <t>b=</t>
  </si>
  <si>
    <t>c=</t>
  </si>
  <si>
    <t>x</t>
  </si>
  <si>
    <t xml:space="preserve">         </t>
  </si>
  <si>
    <t>Gráfico da função quadrática</t>
  </si>
  <si>
    <t>Raízes da função:</t>
  </si>
  <si>
    <t>x'=</t>
  </si>
  <si>
    <t>x"=</t>
  </si>
  <si>
    <t>Delta=</t>
  </si>
  <si>
    <t>x Vértice=</t>
  </si>
  <si>
    <t>y Vértice=</t>
  </si>
  <si>
    <t>y=ax²+bx+c</t>
  </si>
  <si>
    <t>²</t>
  </si>
  <si>
    <t xml:space="preserve">Componentes: Elisângela Schons e Claudiovir Silva         Visto por Adonis e Tânia      </t>
  </si>
  <si>
    <t>Li=&gt;</t>
  </si>
  <si>
    <r>
      <t>a</t>
    </r>
    <r>
      <rPr>
        <i/>
        <vertAlign val="subscript"/>
        <sz val="12"/>
        <rFont val="Times New Roman"/>
        <family val="1"/>
      </rPr>
      <t>2</t>
    </r>
    <r>
      <rPr>
        <i/>
        <sz val="12"/>
        <rFont val="Times New Roman"/>
        <family val="1"/>
      </rPr>
      <t>=&gt;</t>
    </r>
  </si>
  <si>
    <r>
      <t>a</t>
    </r>
    <r>
      <rPr>
        <i/>
        <vertAlign val="subscript"/>
        <sz val="12"/>
        <rFont val="Times New Roman"/>
        <family val="1"/>
      </rPr>
      <t>1</t>
    </r>
    <r>
      <rPr>
        <i/>
        <sz val="12"/>
        <rFont val="Times New Roman"/>
        <family val="1"/>
      </rPr>
      <t>=&gt;</t>
    </r>
  </si>
  <si>
    <r>
      <t>a</t>
    </r>
    <r>
      <rPr>
        <i/>
        <vertAlign val="subscript"/>
        <sz val="12"/>
        <rFont val="Times New Roman"/>
        <family val="1"/>
      </rPr>
      <t>3</t>
    </r>
    <r>
      <rPr>
        <i/>
        <sz val="12"/>
        <rFont val="Times New Roman"/>
        <family val="1"/>
      </rPr>
      <t>=&gt;</t>
    </r>
  </si>
  <si>
    <t xml:space="preserve"> </t>
  </si>
  <si>
    <t>Revisado por Adonis e Tânia</t>
  </si>
  <si>
    <t>Proposto por Elisângela Schons e Claudiovir Silva</t>
  </si>
  <si>
    <t>Coloque os valores da a, b e c</t>
  </si>
  <si>
    <t>Gráficos comparativos  da função exponencial</t>
  </si>
  <si>
    <t>Coloque os valors de a para comparas  os gráficos</t>
  </si>
  <si>
    <r>
      <t>y=a</t>
    </r>
    <r>
      <rPr>
        <b/>
        <i/>
        <vertAlign val="superscript"/>
        <sz val="14"/>
        <color indexed="16"/>
        <rFont val="Times New Roman"/>
        <family val="1"/>
      </rPr>
      <t>x</t>
    </r>
  </si>
  <si>
    <r>
      <t xml:space="preserve">para 3 valores de </t>
    </r>
    <r>
      <rPr>
        <b/>
        <i/>
        <sz val="14"/>
        <color indexed="16"/>
        <rFont val="Times New Roman"/>
        <family val="1"/>
      </rPr>
      <t>a</t>
    </r>
    <r>
      <rPr>
        <b/>
        <i/>
        <sz val="12"/>
        <color indexed="16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</si>
</sst>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#\ ???/???"/>
  </numFmts>
  <fonts count="41" x14ac:knownFonts="1">
    <font>
      <sz val="10"/>
      <name val="Arial"/>
    </font>
    <font>
      <sz val="12"/>
      <name val="Arial"/>
    </font>
    <font>
      <sz val="11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color indexed="41"/>
      <name val="Arial"/>
      <family val="2"/>
    </font>
    <font>
      <sz val="10"/>
      <color indexed="41"/>
      <name val="Arial"/>
      <family val="2"/>
    </font>
    <font>
      <i/>
      <sz val="14"/>
      <name val="Times New Roman"/>
      <family val="1"/>
    </font>
    <font>
      <b/>
      <i/>
      <vertAlign val="superscript"/>
      <sz val="12"/>
      <color indexed="12"/>
      <name val="Times New Roman"/>
      <family val="1"/>
    </font>
    <font>
      <b/>
      <i/>
      <vertAlign val="superscript"/>
      <sz val="12"/>
      <color indexed="53"/>
      <name val="Times New Roman"/>
      <family val="1"/>
    </font>
    <font>
      <b/>
      <i/>
      <vertAlign val="superscript"/>
      <sz val="12"/>
      <color indexed="17"/>
      <name val="Times New Roman"/>
      <family val="1"/>
    </font>
    <font>
      <sz val="12"/>
      <name val="Times New Roman"/>
      <family val="1"/>
    </font>
    <font>
      <sz val="8"/>
      <color indexed="48"/>
      <name val="Times New Roman"/>
      <family val="1"/>
    </font>
    <font>
      <sz val="12"/>
      <color indexed="48"/>
      <name val="Times New Roman"/>
      <family val="1"/>
    </font>
    <font>
      <sz val="12"/>
      <color indexed="49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53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12"/>
      <name val="Times New Roman"/>
      <family val="1"/>
    </font>
    <font>
      <sz val="8"/>
      <name val="Times New Roman"/>
      <family val="1"/>
    </font>
    <font>
      <b/>
      <sz val="8"/>
      <color indexed="8"/>
      <name val="Times New Roman"/>
      <family val="1"/>
    </font>
    <font>
      <b/>
      <sz val="8"/>
      <color indexed="53"/>
      <name val="Times New Roman"/>
      <family val="1"/>
    </font>
    <font>
      <b/>
      <sz val="8"/>
      <color indexed="17"/>
      <name val="Times New Roman"/>
      <family val="1"/>
    </font>
    <font>
      <b/>
      <sz val="8"/>
      <color indexed="12"/>
      <name val="Times New Roman"/>
      <family val="1"/>
    </font>
    <font>
      <sz val="8"/>
      <color indexed="12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53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i/>
      <sz val="12"/>
      <name val="Times New Roman"/>
      <family val="1"/>
    </font>
    <font>
      <i/>
      <vertAlign val="subscript"/>
      <sz val="12"/>
      <name val="Times New Roman"/>
      <family val="1"/>
    </font>
    <font>
      <sz val="8"/>
      <color indexed="40"/>
      <name val="Times New Roman"/>
      <family val="1"/>
    </font>
    <font>
      <sz val="14"/>
      <name val="Times New Roman"/>
      <family val="1"/>
    </font>
    <font>
      <b/>
      <sz val="12"/>
      <color indexed="16"/>
      <name val="Times New Roman"/>
      <family val="1"/>
    </font>
    <font>
      <b/>
      <i/>
      <sz val="14"/>
      <color indexed="16"/>
      <name val="Times New Roman"/>
      <family val="1"/>
    </font>
    <font>
      <b/>
      <i/>
      <vertAlign val="superscript"/>
      <sz val="14"/>
      <color indexed="16"/>
      <name val="Times New Roman"/>
      <family val="1"/>
    </font>
    <font>
      <b/>
      <i/>
      <sz val="12"/>
      <color indexed="16"/>
      <name val="Times New Roman"/>
      <family val="1"/>
    </font>
    <font>
      <b/>
      <sz val="8"/>
      <color indexed="16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1" fillId="4" borderId="1" xfId="0" applyFont="1" applyFill="1" applyBorder="1" applyAlignment="1">
      <alignment horizontal="left"/>
    </xf>
    <xf numFmtId="0" fontId="3" fillId="3" borderId="0" xfId="0" applyFont="1" applyFill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5" fillId="3" borderId="0" xfId="0" applyFont="1" applyFill="1"/>
    <xf numFmtId="0" fontId="1" fillId="3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/>
    </xf>
    <xf numFmtId="0" fontId="1" fillId="7" borderId="5" xfId="0" applyFont="1" applyFill="1" applyBorder="1"/>
    <xf numFmtId="0" fontId="1" fillId="7" borderId="6" xfId="0" applyFont="1" applyFill="1" applyBorder="1"/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1" fillId="4" borderId="1" xfId="0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8" borderId="6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12" fillId="8" borderId="6" xfId="0" applyFont="1" applyFill="1" applyBorder="1" applyAlignment="1">
      <alignment horizontal="left"/>
    </xf>
    <xf numFmtId="0" fontId="13" fillId="9" borderId="0" xfId="0" applyFont="1" applyFill="1"/>
    <xf numFmtId="0" fontId="14" fillId="9" borderId="0" xfId="0" applyFont="1" applyFill="1"/>
    <xf numFmtId="0" fontId="13" fillId="0" borderId="0" xfId="0" applyFont="1" applyFill="1"/>
    <xf numFmtId="173" fontId="13" fillId="4" borderId="1" xfId="0" applyNumberFormat="1" applyFont="1" applyFill="1" applyBorder="1" applyAlignment="1">
      <alignment horizontal="left"/>
    </xf>
    <xf numFmtId="0" fontId="15" fillId="9" borderId="0" xfId="0" applyFont="1" applyFill="1"/>
    <xf numFmtId="0" fontId="16" fillId="9" borderId="0" xfId="0" applyFont="1" applyFill="1"/>
    <xf numFmtId="0" fontId="17" fillId="8" borderId="4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right"/>
    </xf>
    <xf numFmtId="0" fontId="19" fillId="8" borderId="4" xfId="0" applyFont="1" applyFill="1" applyBorder="1" applyAlignment="1">
      <alignment horizontal="right"/>
    </xf>
    <xf numFmtId="0" fontId="20" fillId="8" borderId="4" xfId="0" applyFont="1" applyFill="1" applyBorder="1" applyAlignment="1">
      <alignment horizontal="right"/>
    </xf>
    <xf numFmtId="0" fontId="21" fillId="9" borderId="0" xfId="0" applyFont="1" applyFill="1"/>
    <xf numFmtId="0" fontId="22" fillId="10" borderId="7" xfId="0" applyNumberFormat="1" applyFont="1" applyFill="1" applyBorder="1" applyAlignment="1">
      <alignment horizontal="center"/>
    </xf>
    <xf numFmtId="0" fontId="23" fillId="5" borderId="8" xfId="0" applyNumberFormat="1" applyFont="1" applyFill="1" applyBorder="1" applyAlignment="1">
      <alignment horizontal="center"/>
    </xf>
    <xf numFmtId="0" fontId="23" fillId="5" borderId="9" xfId="0" applyNumberFormat="1" applyFont="1" applyFill="1" applyBorder="1" applyAlignment="1">
      <alignment horizontal="center"/>
    </xf>
    <xf numFmtId="0" fontId="24" fillId="5" borderId="7" xfId="0" applyNumberFormat="1" applyFont="1" applyFill="1" applyBorder="1" applyAlignment="1">
      <alignment horizontal="center"/>
    </xf>
    <xf numFmtId="0" fontId="24" fillId="5" borderId="9" xfId="0" applyNumberFormat="1" applyFont="1" applyFill="1" applyBorder="1" applyAlignment="1">
      <alignment horizontal="center"/>
    </xf>
    <xf numFmtId="0" fontId="25" fillId="5" borderId="7" xfId="0" applyNumberFormat="1" applyFont="1" applyFill="1" applyBorder="1" applyAlignment="1">
      <alignment horizontal="center"/>
    </xf>
    <xf numFmtId="0" fontId="26" fillId="5" borderId="10" xfId="0" applyNumberFormat="1" applyFont="1" applyFill="1" applyBorder="1" applyAlignment="1">
      <alignment horizontal="center"/>
    </xf>
    <xf numFmtId="0" fontId="22" fillId="5" borderId="8" xfId="0" applyNumberFormat="1" applyFont="1" applyFill="1" applyBorder="1" applyAlignment="1">
      <alignment horizontal="center"/>
    </xf>
    <xf numFmtId="0" fontId="26" fillId="5" borderId="9" xfId="0" applyNumberFormat="1" applyFont="1" applyFill="1" applyBorder="1" applyAlignment="1">
      <alignment horizontal="center"/>
    </xf>
    <xf numFmtId="0" fontId="27" fillId="5" borderId="8" xfId="0" applyNumberFormat="1" applyFont="1" applyFill="1" applyBorder="1" applyAlignment="1">
      <alignment horizontal="center"/>
    </xf>
    <xf numFmtId="0" fontId="28" fillId="5" borderId="8" xfId="0" applyNumberFormat="1" applyFont="1" applyFill="1" applyBorder="1" applyAlignment="1">
      <alignment horizontal="center"/>
    </xf>
    <xf numFmtId="0" fontId="28" fillId="5" borderId="9" xfId="0" applyNumberFormat="1" applyFont="1" applyFill="1" applyBorder="1" applyAlignment="1">
      <alignment horizontal="center"/>
    </xf>
    <xf numFmtId="0" fontId="29" fillId="5" borderId="7" xfId="0" applyNumberFormat="1" applyFont="1" applyFill="1" applyBorder="1" applyAlignment="1">
      <alignment horizontal="center"/>
    </xf>
    <xf numFmtId="0" fontId="29" fillId="5" borderId="9" xfId="0" applyNumberFormat="1" applyFont="1" applyFill="1" applyBorder="1" applyAlignment="1">
      <alignment horizontal="center"/>
    </xf>
    <xf numFmtId="0" fontId="30" fillId="5" borderId="7" xfId="0" applyNumberFormat="1" applyFont="1" applyFill="1" applyBorder="1" applyAlignment="1">
      <alignment horizontal="center"/>
    </xf>
    <xf numFmtId="0" fontId="31" fillId="5" borderId="9" xfId="0" applyNumberFormat="1" applyFont="1" applyFill="1" applyBorder="1" applyAlignment="1">
      <alignment horizontal="center"/>
    </xf>
    <xf numFmtId="0" fontId="32" fillId="9" borderId="0" xfId="0" applyFont="1" applyFill="1" applyAlignment="1">
      <alignment horizontal="right"/>
    </xf>
    <xf numFmtId="0" fontId="34" fillId="9" borderId="0" xfId="0" applyFont="1" applyFill="1"/>
    <xf numFmtId="0" fontId="35" fillId="9" borderId="0" xfId="0" applyFont="1" applyFill="1"/>
    <xf numFmtId="0" fontId="36" fillId="9" borderId="0" xfId="0" applyFont="1" applyFill="1"/>
    <xf numFmtId="0" fontId="37" fillId="9" borderId="0" xfId="0" applyFont="1" applyFill="1"/>
    <xf numFmtId="0" fontId="40" fillId="9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785314740889723"/>
          <c:y val="4.09371178568312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3819805720783235E-2"/>
          <c:y val="0.22223006836565551"/>
          <c:w val="0.67607700254922698"/>
          <c:h val="0.6316012469339682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'função do 2º grau'!$C$8</c:f>
              <c:strCache>
                <c:ptCount val="1"/>
                <c:pt idx="0">
                  <c:v>   y=  x ²  -x-1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'função do 2º grau'!$B$9:$B$24</c:f>
              <c:numCache>
                <c:formatCode>General</c:formatCode>
                <c:ptCount val="1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</c:numCache>
            </c:numRef>
          </c:xVal>
          <c:yVal>
            <c:numRef>
              <c:f>'função do 2º grau'!$C$9:$C$24</c:f>
              <c:numCache>
                <c:formatCode>General</c:formatCode>
                <c:ptCount val="16"/>
                <c:pt idx="0">
                  <c:v>71</c:v>
                </c:pt>
                <c:pt idx="1">
                  <c:v>55</c:v>
                </c:pt>
                <c:pt idx="2">
                  <c:v>41</c:v>
                </c:pt>
                <c:pt idx="3">
                  <c:v>29</c:v>
                </c:pt>
                <c:pt idx="4">
                  <c:v>19</c:v>
                </c:pt>
                <c:pt idx="5">
                  <c:v>11</c:v>
                </c:pt>
                <c:pt idx="6">
                  <c:v>5</c:v>
                </c:pt>
                <c:pt idx="7">
                  <c:v>1</c:v>
                </c:pt>
                <c:pt idx="8">
                  <c:v>-1</c:v>
                </c:pt>
                <c:pt idx="9">
                  <c:v>-1</c:v>
                </c:pt>
                <c:pt idx="10">
                  <c:v>1</c:v>
                </c:pt>
                <c:pt idx="11">
                  <c:v>5</c:v>
                </c:pt>
                <c:pt idx="12">
                  <c:v>11</c:v>
                </c:pt>
                <c:pt idx="13">
                  <c:v>19</c:v>
                </c:pt>
                <c:pt idx="14">
                  <c:v>29</c:v>
                </c:pt>
                <c:pt idx="15">
                  <c:v>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922544"/>
        <c:axId val="979918736"/>
      </c:scatterChart>
      <c:valAx>
        <c:axId val="979922544"/>
        <c:scaling>
          <c:orientation val="minMax"/>
          <c:max val="10"/>
          <c:min val="-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9918736"/>
        <c:crosses val="autoZero"/>
        <c:crossBetween val="midCat"/>
        <c:majorUnit val="1"/>
      </c:valAx>
      <c:valAx>
        <c:axId val="979918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9922544"/>
        <c:crosses val="autoZero"/>
        <c:crossBetween val="midCat"/>
      </c:valAx>
      <c:spPr>
        <a:solidFill>
          <a:srgbClr val="00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9164868351078"/>
          <c:y val="0.50001765382272489"/>
          <c:w val="0.22848898697265541"/>
          <c:h val="7.6026076019829511E-2"/>
        </c:manualLayout>
      </c:layout>
      <c:overlay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Função Exponencial</a:t>
            </a:r>
          </a:p>
        </c:rich>
      </c:tx>
      <c:layout>
        <c:manualLayout>
          <c:xMode val="edge"/>
          <c:yMode val="edge"/>
          <c:x val="0.34366461798180847"/>
          <c:y val="1.48624509246979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864698755281771E-2"/>
          <c:y val="9.3421120098101593E-2"/>
          <c:w val="0.90715074836639542"/>
          <c:h val="0.7537385826096831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'Função Exponencial'!$C$6</c:f>
              <c:strCache>
                <c:ptCount val="1"/>
                <c:pt idx="0">
                  <c:v>y = 2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'Função Exponencial'!$B$7:$B$27</c:f>
              <c:numCache>
                <c:formatCode>General</c:formatCode>
                <c:ptCount val="21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</c:numCache>
            </c:numRef>
          </c:xVal>
          <c:yVal>
            <c:numRef>
              <c:f>'Função Exponencial'!$C$7:$C$27</c:f>
              <c:numCache>
                <c:formatCode>General</c:formatCode>
                <c:ptCount val="21"/>
                <c:pt idx="0">
                  <c:v>0.25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16</c:v>
                </c:pt>
                <c:pt idx="7">
                  <c:v>32</c:v>
                </c:pt>
                <c:pt idx="8">
                  <c:v>64</c:v>
                </c:pt>
                <c:pt idx="9">
                  <c:v>128</c:v>
                </c:pt>
                <c:pt idx="10">
                  <c:v>256</c:v>
                </c:pt>
                <c:pt idx="11">
                  <c:v>512</c:v>
                </c:pt>
                <c:pt idx="12">
                  <c:v>1024</c:v>
                </c:pt>
                <c:pt idx="13">
                  <c:v>2048</c:v>
                </c:pt>
                <c:pt idx="14">
                  <c:v>4096</c:v>
                </c:pt>
                <c:pt idx="15">
                  <c:v>8192</c:v>
                </c:pt>
                <c:pt idx="16">
                  <c:v>16384</c:v>
                </c:pt>
                <c:pt idx="17">
                  <c:v>32768</c:v>
                </c:pt>
                <c:pt idx="18">
                  <c:v>65536</c:v>
                </c:pt>
                <c:pt idx="19">
                  <c:v>131072</c:v>
                </c:pt>
                <c:pt idx="20">
                  <c:v>262144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'Função Exponencial'!$D$6</c:f>
              <c:strCache>
                <c:ptCount val="1"/>
                <c:pt idx="0">
                  <c:v>x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'Função Exponencial'!$B$7:$B$27</c:f>
              <c:numCache>
                <c:formatCode>General</c:formatCode>
                <c:ptCount val="21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</c:numCache>
            </c:numRef>
          </c:xVal>
          <c:yVal>
            <c:numRef>
              <c:f>'Função Exponencial'!$D$7:$D$27</c:f>
              <c:numCache>
                <c:formatCode>General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'Função Exponencial'!$E$6</c:f>
              <c:strCache>
                <c:ptCount val="1"/>
                <c:pt idx="0">
                  <c:v>y = 3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'Função Exponencial'!$B$7:$B$27</c:f>
              <c:numCache>
                <c:formatCode>General</c:formatCode>
                <c:ptCount val="21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</c:numCache>
            </c:numRef>
          </c:xVal>
          <c:yVal>
            <c:numRef>
              <c:f>'Função Exponencial'!$E$7:$E$27</c:f>
              <c:numCache>
                <c:formatCode>General</c:formatCode>
                <c:ptCount val="21"/>
                <c:pt idx="0">
                  <c:v>0.1111111111111111</c:v>
                </c:pt>
                <c:pt idx="1">
                  <c:v>0.33333333333333331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27</c:v>
                </c:pt>
                <c:pt idx="6">
                  <c:v>81</c:v>
                </c:pt>
                <c:pt idx="7">
                  <c:v>243</c:v>
                </c:pt>
                <c:pt idx="8">
                  <c:v>729</c:v>
                </c:pt>
                <c:pt idx="9">
                  <c:v>2187</c:v>
                </c:pt>
                <c:pt idx="10">
                  <c:v>6561</c:v>
                </c:pt>
                <c:pt idx="11">
                  <c:v>19683</c:v>
                </c:pt>
                <c:pt idx="12">
                  <c:v>59049</c:v>
                </c:pt>
                <c:pt idx="13">
                  <c:v>177147</c:v>
                </c:pt>
                <c:pt idx="14">
                  <c:v>531441</c:v>
                </c:pt>
                <c:pt idx="15">
                  <c:v>1594323</c:v>
                </c:pt>
                <c:pt idx="16">
                  <c:v>4782969</c:v>
                </c:pt>
                <c:pt idx="17">
                  <c:v>14348907</c:v>
                </c:pt>
                <c:pt idx="18">
                  <c:v>43046721</c:v>
                </c:pt>
                <c:pt idx="19">
                  <c:v>129140163</c:v>
                </c:pt>
                <c:pt idx="20">
                  <c:v>387420489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'Função Exponencial'!$F$6</c:f>
              <c:strCache>
                <c:ptCount val="1"/>
                <c:pt idx="0">
                  <c:v>x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'Função Exponencial'!$B$7:$B$27</c:f>
              <c:numCache>
                <c:formatCode>General</c:formatCode>
                <c:ptCount val="21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</c:numCache>
            </c:numRef>
          </c:xVal>
          <c:yVal>
            <c:numRef>
              <c:f>'Função Exponencial'!$F$7:$F$27</c:f>
              <c:numCache>
                <c:formatCode>General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'Função Exponencial'!$G$6</c:f>
              <c:strCache>
                <c:ptCount val="1"/>
                <c:pt idx="0">
                  <c:v>y = 4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'Função Exponencial'!$B$7:$B$27</c:f>
              <c:numCache>
                <c:formatCode>General</c:formatCode>
                <c:ptCount val="21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</c:numCache>
            </c:numRef>
          </c:xVal>
          <c:yVal>
            <c:numRef>
              <c:f>'Função Exponencial'!$G$7:$G$27</c:f>
              <c:numCache>
                <c:formatCode>General</c:formatCode>
                <c:ptCount val="21"/>
                <c:pt idx="0">
                  <c:v>6.25E-2</c:v>
                </c:pt>
                <c:pt idx="1">
                  <c:v>0.25</c:v>
                </c:pt>
                <c:pt idx="2">
                  <c:v>1</c:v>
                </c:pt>
                <c:pt idx="3">
                  <c:v>4</c:v>
                </c:pt>
                <c:pt idx="4">
                  <c:v>16</c:v>
                </c:pt>
                <c:pt idx="5">
                  <c:v>64</c:v>
                </c:pt>
                <c:pt idx="6">
                  <c:v>256</c:v>
                </c:pt>
                <c:pt idx="7">
                  <c:v>1024</c:v>
                </c:pt>
                <c:pt idx="8">
                  <c:v>4096</c:v>
                </c:pt>
                <c:pt idx="9">
                  <c:v>16384</c:v>
                </c:pt>
                <c:pt idx="10">
                  <c:v>65536</c:v>
                </c:pt>
                <c:pt idx="11">
                  <c:v>262144</c:v>
                </c:pt>
                <c:pt idx="12">
                  <c:v>1048576</c:v>
                </c:pt>
                <c:pt idx="13">
                  <c:v>4194304</c:v>
                </c:pt>
                <c:pt idx="14">
                  <c:v>16777216</c:v>
                </c:pt>
                <c:pt idx="15">
                  <c:v>67108864</c:v>
                </c:pt>
                <c:pt idx="16">
                  <c:v>268435456</c:v>
                </c:pt>
                <c:pt idx="17">
                  <c:v>1073741824</c:v>
                </c:pt>
                <c:pt idx="18">
                  <c:v>4294967296</c:v>
                </c:pt>
                <c:pt idx="19">
                  <c:v>17179869184</c:v>
                </c:pt>
                <c:pt idx="20">
                  <c:v>68719476736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'Função Exponencial'!$H$6</c:f>
              <c:strCache>
                <c:ptCount val="1"/>
                <c:pt idx="0">
                  <c:v>x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'Função Exponencial'!$B$7:$B$27</c:f>
              <c:numCache>
                <c:formatCode>General</c:formatCode>
                <c:ptCount val="21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</c:numCache>
            </c:numRef>
          </c:xVal>
          <c:yVal>
            <c:numRef>
              <c:f>'Função Exponencial'!$H$7:$H$27</c:f>
              <c:numCache>
                <c:formatCode>General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918192"/>
        <c:axId val="979919280"/>
      </c:scatterChart>
      <c:valAx>
        <c:axId val="979918192"/>
        <c:scaling>
          <c:orientation val="minMax"/>
          <c:max val="10"/>
          <c:min val="-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9919280"/>
        <c:crosses val="autoZero"/>
        <c:crossBetween val="midCat"/>
        <c:majorUnit val="1"/>
      </c:valAx>
      <c:valAx>
        <c:axId val="979919280"/>
        <c:scaling>
          <c:orientation val="minMax"/>
          <c:max val="10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9918192"/>
        <c:crosses val="autoZero"/>
        <c:crossBetween val="midCat"/>
        <c:majorUnit val="10"/>
        <c:minorUnit val="10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</xdr:colOff>
      <xdr:row>6</xdr:row>
      <xdr:rowOff>152400</xdr:rowOff>
    </xdr:from>
    <xdr:to>
      <xdr:col>11</xdr:col>
      <xdr:colOff>358140</xdr:colOff>
      <xdr:row>20</xdr:row>
      <xdr:rowOff>83820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312420</xdr:colOff>
      <xdr:row>5</xdr:row>
      <xdr:rowOff>114300</xdr:rowOff>
    </xdr:from>
    <xdr:to>
      <xdr:col>15</xdr:col>
      <xdr:colOff>281940</xdr:colOff>
      <xdr:row>23</xdr:row>
      <xdr:rowOff>83820</xdr:rowOff>
    </xdr:to>
    <xdr:graphicFrame macro="">
      <xdr:nvGraphicFramePr>
        <xdr:cNvPr id="205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opLeftCell="A12" workbookViewId="0">
      <selection activeCell="A32" sqref="A32"/>
    </sheetView>
  </sheetViews>
  <sheetFormatPr defaultColWidth="9.109375" defaultRowHeight="13.2" x14ac:dyDescent="0.25"/>
  <cols>
    <col min="1" max="2" width="9.109375" style="1"/>
    <col min="3" max="3" width="20.88671875" style="1" customWidth="1"/>
    <col min="4" max="5" width="9.109375" style="1"/>
    <col min="6" max="7" width="10" style="1" customWidth="1"/>
    <col min="8" max="8" width="9.33203125" style="1" customWidth="1"/>
    <col min="9" max="9" width="10.5546875" style="1" bestFit="1" customWidth="1"/>
    <col min="10" max="10" width="10.109375" style="1" customWidth="1"/>
    <col min="11" max="16384" width="9.109375" style="1"/>
  </cols>
  <sheetData>
    <row r="1" spans="1:22" ht="15" x14ac:dyDescent="0.25">
      <c r="A1" s="2" t="s">
        <v>14</v>
      </c>
      <c r="B1" s="3"/>
      <c r="C1" s="2"/>
      <c r="D1" s="2"/>
      <c r="E1" s="2"/>
      <c r="F1" s="2"/>
      <c r="G1" s="2"/>
      <c r="H1" s="2"/>
      <c r="I1" s="2"/>
      <c r="J1" s="2"/>
      <c r="K1" s="24" t="s">
        <v>13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8" x14ac:dyDescent="0.35">
      <c r="A2" s="2"/>
      <c r="B2" s="4" t="s">
        <v>4</v>
      </c>
      <c r="C2" s="6" t="s">
        <v>5</v>
      </c>
      <c r="D2" s="7"/>
      <c r="E2" s="7"/>
      <c r="F2" s="26" t="s">
        <v>12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.75" customHeight="1" thickBot="1" x14ac:dyDescent="0.3">
      <c r="A3" s="2"/>
      <c r="B3" s="4"/>
      <c r="C3" s="2"/>
      <c r="D3" s="2"/>
      <c r="E3" s="2"/>
      <c r="F3" s="7" t="s">
        <v>22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7.25" customHeight="1" thickBot="1" x14ac:dyDescent="0.35">
      <c r="A4" s="2"/>
      <c r="B4" s="4"/>
      <c r="C4" s="4"/>
      <c r="D4" s="2"/>
      <c r="E4" s="9" t="s">
        <v>0</v>
      </c>
      <c r="F4" s="8">
        <v>1</v>
      </c>
      <c r="G4" s="9" t="s">
        <v>1</v>
      </c>
      <c r="H4" s="8">
        <v>-1</v>
      </c>
      <c r="I4" s="9" t="s">
        <v>2</v>
      </c>
      <c r="J4" s="8">
        <v>-1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8" x14ac:dyDescent="0.35">
      <c r="A5" s="2"/>
      <c r="B5" s="26" t="str">
        <f>CONCATENATE("   y=  ",F5,G5,H5,I5,J5)</f>
        <v xml:space="preserve">   y=  x ²  -x-1</v>
      </c>
      <c r="C5" s="4"/>
      <c r="D5" s="4"/>
      <c r="E5" s="24" t="str">
        <f>IF(F4=0,"Coloque um valor diferente de zero para valor de a.","")</f>
        <v/>
      </c>
      <c r="F5" s="24" t="str">
        <f>IF(F4=1,CONCATENATE("x ",K1),IF(F4=-1,CONCATENATE("-x ",K1),IF(OR(F4=0,F4=""),"",CONCATENATE(F4," x ",K1))))</f>
        <v>x ²</v>
      </c>
      <c r="G5" s="24" t="str">
        <f>IF(H4&gt;0,"  +",IF(H4&lt;0,"  -"))</f>
        <v xml:space="preserve">  -</v>
      </c>
      <c r="H5" s="24" t="str">
        <f>IF(ISNUMBER(H4),IF(ABS(H4)=1,"x",IF(OR(H4=0,H4=""),"",CONCATENATE(ABS(H4),"x"))),CONCATENATE(H4,"x"))</f>
        <v>x</v>
      </c>
      <c r="I5" s="25" t="str">
        <f>IF(J4=0,"",IF(J4&gt;0,"+",IF(J4&lt;0,"-","")))</f>
        <v>-</v>
      </c>
      <c r="J5" s="25">
        <f>IF(ISNUMBER(J4),IF(J4=0,"",ABS(J4)),J4)</f>
        <v>1</v>
      </c>
      <c r="K5" s="4"/>
      <c r="L5" s="2"/>
      <c r="M5" s="4"/>
      <c r="N5" s="2"/>
      <c r="O5" s="2"/>
      <c r="P5" s="2"/>
      <c r="Q5" s="2"/>
      <c r="R5" s="2"/>
      <c r="S5" s="2"/>
      <c r="T5" s="2"/>
      <c r="U5" s="2"/>
      <c r="V5" s="2"/>
    </row>
    <row r="6" spans="1:22" ht="15.6" x14ac:dyDescent="0.3">
      <c r="A6" s="2"/>
      <c r="B6" s="4"/>
      <c r="C6" s="4"/>
      <c r="D6" s="4"/>
      <c r="E6" s="23"/>
      <c r="F6" s="4"/>
      <c r="G6" s="4"/>
      <c r="H6" s="4"/>
      <c r="I6" s="4"/>
      <c r="J6" s="4"/>
      <c r="K6" s="4"/>
      <c r="L6" s="4"/>
      <c r="M6" s="4"/>
      <c r="N6" s="2"/>
      <c r="O6" s="2"/>
      <c r="P6" s="2"/>
      <c r="Q6" s="2"/>
      <c r="R6" s="2"/>
      <c r="S6" s="2"/>
      <c r="T6" s="2"/>
      <c r="U6" s="2"/>
      <c r="V6" s="2"/>
    </row>
    <row r="7" spans="1:22" ht="15" x14ac:dyDescent="0.25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</row>
    <row r="8" spans="1:22" ht="15.6" x14ac:dyDescent="0.3">
      <c r="A8" s="2"/>
      <c r="B8" s="12" t="s">
        <v>3</v>
      </c>
      <c r="C8" s="13" t="str">
        <f>B5</f>
        <v xml:space="preserve">   y=  x ²  -x-1</v>
      </c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</row>
    <row r="9" spans="1:22" ht="15" x14ac:dyDescent="0.25">
      <c r="A9" s="2"/>
      <c r="B9" s="10">
        <v>-8</v>
      </c>
      <c r="C9" s="11">
        <f>F$4*(B9)^2+H$4*B9+J$4</f>
        <v>71</v>
      </c>
      <c r="D9" s="4"/>
      <c r="E9" s="4"/>
      <c r="F9" s="4"/>
      <c r="G9" s="4"/>
      <c r="H9" s="4"/>
      <c r="I9" s="4"/>
      <c r="J9" s="4"/>
      <c r="K9" s="4"/>
      <c r="L9" s="4"/>
      <c r="M9" s="4"/>
      <c r="N9" s="2"/>
      <c r="O9" s="2"/>
      <c r="P9" s="2"/>
      <c r="Q9" s="2"/>
      <c r="R9" s="2"/>
      <c r="S9" s="2"/>
      <c r="T9" s="2"/>
      <c r="U9" s="2"/>
      <c r="V9" s="2"/>
    </row>
    <row r="10" spans="1:22" ht="15" x14ac:dyDescent="0.25">
      <c r="A10" s="2"/>
      <c r="B10" s="10">
        <f>B9+1</f>
        <v>-7</v>
      </c>
      <c r="C10" s="11">
        <f t="shared" ref="C10:C25" si="0">F$4*(B10)^2+H$4*B10+J$4</f>
        <v>55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2"/>
      <c r="Q10" s="2"/>
      <c r="R10" s="2"/>
      <c r="S10" s="2"/>
      <c r="T10" s="2"/>
      <c r="U10" s="2"/>
      <c r="V10" s="2"/>
    </row>
    <row r="11" spans="1:22" ht="15" x14ac:dyDescent="0.25">
      <c r="A11" s="2"/>
      <c r="B11" s="10">
        <f t="shared" ref="B11:B25" si="1">B10+1</f>
        <v>-6</v>
      </c>
      <c r="C11" s="11">
        <f t="shared" si="0"/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2"/>
      <c r="T11" s="2"/>
      <c r="U11" s="2"/>
      <c r="V11" s="2"/>
    </row>
    <row r="12" spans="1:22" ht="15" x14ac:dyDescent="0.25">
      <c r="A12" s="2"/>
      <c r="B12" s="10">
        <f t="shared" si="1"/>
        <v>-5</v>
      </c>
      <c r="C12" s="11">
        <f t="shared" si="0"/>
        <v>29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2"/>
    </row>
    <row r="13" spans="1:22" ht="15" x14ac:dyDescent="0.25">
      <c r="A13" s="2"/>
      <c r="B13" s="10">
        <f t="shared" si="1"/>
        <v>-4</v>
      </c>
      <c r="C13" s="11">
        <f t="shared" si="0"/>
        <v>19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</row>
    <row r="14" spans="1:22" ht="15" x14ac:dyDescent="0.25">
      <c r="A14" s="2"/>
      <c r="B14" s="10">
        <f t="shared" si="1"/>
        <v>-3</v>
      </c>
      <c r="C14" s="11">
        <f t="shared" si="0"/>
        <v>11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2"/>
      <c r="T14" s="2"/>
      <c r="U14" s="2"/>
      <c r="V14" s="2"/>
    </row>
    <row r="15" spans="1:22" ht="15" x14ac:dyDescent="0.25">
      <c r="A15" s="2"/>
      <c r="B15" s="10">
        <f t="shared" si="1"/>
        <v>-2</v>
      </c>
      <c r="C15" s="11">
        <f t="shared" si="0"/>
        <v>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2"/>
      <c r="T15" s="2"/>
      <c r="U15" s="2"/>
      <c r="V15" s="2"/>
    </row>
    <row r="16" spans="1:22" ht="15" x14ac:dyDescent="0.25">
      <c r="A16" s="2"/>
      <c r="B16" s="10">
        <f t="shared" si="1"/>
        <v>-1</v>
      </c>
      <c r="C16" s="11">
        <f t="shared" si="0"/>
        <v>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2"/>
      <c r="O16" s="2"/>
      <c r="P16" s="2"/>
      <c r="Q16" s="2"/>
      <c r="R16" s="2"/>
      <c r="S16" s="2"/>
      <c r="T16" s="2"/>
      <c r="U16" s="2"/>
      <c r="V16" s="2"/>
    </row>
    <row r="17" spans="1:22" ht="15" x14ac:dyDescent="0.25">
      <c r="A17" s="2"/>
      <c r="B17" s="10">
        <f t="shared" si="1"/>
        <v>0</v>
      </c>
      <c r="C17" s="11">
        <f t="shared" si="0"/>
        <v>-1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2"/>
      <c r="O17" s="2"/>
      <c r="P17" s="2"/>
      <c r="Q17" s="2"/>
      <c r="R17" s="2"/>
      <c r="S17" s="2"/>
      <c r="T17" s="2"/>
      <c r="U17" s="2"/>
      <c r="V17" s="2"/>
    </row>
    <row r="18" spans="1:22" ht="15" x14ac:dyDescent="0.25">
      <c r="A18" s="2"/>
      <c r="B18" s="10">
        <f t="shared" si="1"/>
        <v>1</v>
      </c>
      <c r="C18" s="11">
        <f t="shared" si="0"/>
        <v>-1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2"/>
      <c r="O18" s="2"/>
      <c r="P18" s="2"/>
      <c r="Q18" s="2"/>
      <c r="R18" s="2"/>
      <c r="S18" s="2"/>
      <c r="T18" s="2"/>
      <c r="U18" s="2"/>
      <c r="V18" s="2"/>
    </row>
    <row r="19" spans="1:22" ht="15" x14ac:dyDescent="0.25">
      <c r="A19" s="2"/>
      <c r="B19" s="10">
        <f t="shared" si="1"/>
        <v>2</v>
      </c>
      <c r="C19" s="11">
        <f t="shared" si="0"/>
        <v>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2"/>
      <c r="O19" s="2"/>
      <c r="P19" s="2"/>
      <c r="Q19" s="2"/>
      <c r="R19" s="2"/>
      <c r="S19" s="2"/>
      <c r="T19" s="2"/>
      <c r="U19" s="2"/>
      <c r="V19" s="2"/>
    </row>
    <row r="20" spans="1:22" ht="15" x14ac:dyDescent="0.25">
      <c r="A20" s="2"/>
      <c r="B20" s="10">
        <f t="shared" si="1"/>
        <v>3</v>
      </c>
      <c r="C20" s="11">
        <f t="shared" si="0"/>
        <v>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2"/>
      <c r="O20" s="2"/>
      <c r="P20" s="2"/>
      <c r="Q20" s="2"/>
      <c r="R20" s="2"/>
      <c r="S20" s="2"/>
      <c r="T20" s="2"/>
      <c r="U20" s="2"/>
      <c r="V20" s="2"/>
    </row>
    <row r="21" spans="1:22" ht="15.6" thickBot="1" x14ac:dyDescent="0.3">
      <c r="A21" s="2"/>
      <c r="B21" s="10">
        <f t="shared" si="1"/>
        <v>4</v>
      </c>
      <c r="C21" s="11">
        <f t="shared" si="0"/>
        <v>11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2"/>
      <c r="O21" s="2"/>
      <c r="P21" s="2"/>
      <c r="Q21" s="2"/>
      <c r="R21" s="2"/>
      <c r="S21" s="2"/>
      <c r="T21" s="2"/>
      <c r="U21" s="2"/>
      <c r="V21" s="2"/>
    </row>
    <row r="22" spans="1:22" ht="15.6" thickBot="1" x14ac:dyDescent="0.3">
      <c r="A22" s="2"/>
      <c r="B22" s="10">
        <f t="shared" si="1"/>
        <v>5</v>
      </c>
      <c r="C22" s="11">
        <f t="shared" si="0"/>
        <v>19</v>
      </c>
      <c r="D22" s="4"/>
      <c r="E22" s="4"/>
      <c r="F22" s="4"/>
      <c r="G22" s="4" t="s">
        <v>9</v>
      </c>
      <c r="H22" s="16">
        <f>H4*H4-4*F4*J4</f>
        <v>5</v>
      </c>
      <c r="I22" s="4"/>
      <c r="J22" s="4"/>
      <c r="K22" s="4"/>
      <c r="L22" s="4"/>
      <c r="M22" s="4"/>
      <c r="N22" s="2"/>
      <c r="O22" s="2"/>
      <c r="P22" s="2"/>
      <c r="Q22" s="2"/>
      <c r="R22" s="2"/>
      <c r="S22" s="2"/>
      <c r="T22" s="2"/>
      <c r="U22" s="2"/>
      <c r="V22" s="2"/>
    </row>
    <row r="23" spans="1:22" ht="15.6" thickBot="1" x14ac:dyDescent="0.3">
      <c r="A23" s="2"/>
      <c r="B23" s="10">
        <f t="shared" si="1"/>
        <v>6</v>
      </c>
      <c r="C23" s="11">
        <f t="shared" si="0"/>
        <v>29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2"/>
      <c r="O23" s="2"/>
      <c r="P23" s="2"/>
      <c r="Q23" s="2"/>
      <c r="R23" s="2"/>
      <c r="S23" s="2"/>
      <c r="T23" s="2"/>
      <c r="U23" s="2"/>
      <c r="V23" s="2"/>
    </row>
    <row r="24" spans="1:22" ht="15.6" thickBot="1" x14ac:dyDescent="0.3">
      <c r="A24" s="2"/>
      <c r="B24" s="10">
        <f t="shared" si="1"/>
        <v>7</v>
      </c>
      <c r="C24" s="11">
        <f t="shared" si="0"/>
        <v>41</v>
      </c>
      <c r="D24" s="4"/>
      <c r="E24" s="4"/>
      <c r="F24" s="4"/>
      <c r="G24" s="5" t="s">
        <v>10</v>
      </c>
      <c r="H24" s="22">
        <f>(-H4)/(2*F4)</f>
        <v>0.5</v>
      </c>
      <c r="I24" s="2"/>
      <c r="J24" s="4" t="s">
        <v>11</v>
      </c>
      <c r="K24" s="22">
        <f>-(H22)/(4*F4)</f>
        <v>-1.25</v>
      </c>
      <c r="L24" s="4"/>
      <c r="M24" s="4"/>
      <c r="N24" s="2"/>
      <c r="O24" s="2"/>
      <c r="P24" s="2"/>
      <c r="Q24" s="2"/>
      <c r="R24" s="2"/>
      <c r="S24" s="2"/>
      <c r="T24" s="2"/>
      <c r="U24" s="2"/>
      <c r="V24" s="2"/>
    </row>
    <row r="25" spans="1:22" ht="15.6" thickBot="1" x14ac:dyDescent="0.3">
      <c r="A25" s="2"/>
      <c r="B25" s="10">
        <f t="shared" si="1"/>
        <v>8</v>
      </c>
      <c r="C25" s="11">
        <f t="shared" si="0"/>
        <v>55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2"/>
      <c r="O25" s="2"/>
      <c r="P25" s="2"/>
      <c r="Q25" s="2"/>
      <c r="R25" s="2"/>
      <c r="S25" s="2"/>
      <c r="T25" s="2"/>
      <c r="U25" s="2"/>
      <c r="V25" s="2"/>
    </row>
    <row r="26" spans="1:22" ht="16.2" thickBot="1" x14ac:dyDescent="0.35">
      <c r="A26" s="2"/>
      <c r="B26" s="4"/>
      <c r="C26" s="4"/>
      <c r="D26" s="4"/>
      <c r="E26" s="14" t="s">
        <v>6</v>
      </c>
      <c r="F26" s="14"/>
      <c r="G26" s="15" t="s">
        <v>7</v>
      </c>
      <c r="H26" s="17">
        <f>IF(H22&lt;0,"Não existe raízes reais",(-H4+((H22)^(1/2)))/(2*F4))</f>
        <v>1.6180339887498949</v>
      </c>
      <c r="I26" s="18"/>
      <c r="J26" s="19"/>
      <c r="K26" s="4"/>
      <c r="L26" s="4"/>
      <c r="M26" s="4"/>
      <c r="N26" s="2"/>
      <c r="O26" s="2"/>
      <c r="P26" s="2"/>
      <c r="Q26" s="2"/>
      <c r="R26" s="2"/>
      <c r="S26" s="2"/>
      <c r="T26" s="2"/>
      <c r="U26" s="2"/>
      <c r="V26" s="2"/>
    </row>
    <row r="27" spans="1:22" ht="16.2" thickBot="1" x14ac:dyDescent="0.35">
      <c r="A27" s="2"/>
      <c r="B27" s="4"/>
      <c r="C27" s="4"/>
      <c r="D27" s="4"/>
      <c r="E27" s="14"/>
      <c r="F27" s="14"/>
      <c r="G27" s="15"/>
      <c r="H27" s="20"/>
      <c r="I27" s="21"/>
      <c r="J27" s="21"/>
      <c r="K27" s="4"/>
      <c r="L27" s="4"/>
      <c r="M27" s="4"/>
      <c r="N27" s="2"/>
      <c r="O27" s="2"/>
      <c r="P27" s="2"/>
      <c r="Q27" s="2"/>
      <c r="R27" s="2"/>
      <c r="S27" s="2"/>
      <c r="T27" s="2"/>
      <c r="U27" s="2"/>
      <c r="V27" s="2"/>
    </row>
    <row r="28" spans="1:22" ht="15.6" thickBot="1" x14ac:dyDescent="0.3">
      <c r="A28" s="2"/>
      <c r="B28" s="4"/>
      <c r="C28" s="4"/>
      <c r="D28" s="4"/>
      <c r="E28" s="4"/>
      <c r="F28" s="4"/>
      <c r="G28" s="15" t="s">
        <v>8</v>
      </c>
      <c r="H28" s="17">
        <f>IF(H22&lt;0,"",(-H4-((H22)^(1/2)))/(2*F4))</f>
        <v>-0.6180339887498949</v>
      </c>
      <c r="I28" s="18"/>
      <c r="J28" s="19"/>
      <c r="K28" s="4"/>
      <c r="L28" s="4"/>
      <c r="M28" s="4"/>
      <c r="N28" s="2"/>
      <c r="O28" s="2"/>
      <c r="P28" s="2"/>
      <c r="Q28" s="2"/>
      <c r="R28" s="2"/>
      <c r="S28" s="2"/>
      <c r="T28" s="2"/>
      <c r="U28" s="2"/>
      <c r="V28" s="2"/>
    </row>
    <row r="29" spans="1:22" ht="15" x14ac:dyDescent="0.25">
      <c r="A29" s="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2"/>
      <c r="O29" s="2"/>
      <c r="P29" s="2"/>
      <c r="Q29" s="2"/>
      <c r="R29" s="2"/>
      <c r="S29" s="2"/>
      <c r="T29" s="2"/>
      <c r="U29" s="2"/>
      <c r="V29" s="2"/>
    </row>
    <row r="30" spans="1:22" ht="15" x14ac:dyDescent="0.25">
      <c r="A30" s="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2"/>
      <c r="O30" s="2"/>
      <c r="P30" s="2"/>
      <c r="Q30" s="2"/>
      <c r="R30" s="2"/>
      <c r="S30" s="2"/>
      <c r="T30" s="2"/>
      <c r="U30" s="2"/>
      <c r="V30" s="2"/>
    </row>
    <row r="31" spans="1:22" ht="38.25" customHeight="1" x14ac:dyDescent="0.25">
      <c r="A31" s="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2"/>
      <c r="O31" s="2"/>
      <c r="P31" s="2"/>
      <c r="Q31" s="2"/>
      <c r="R31" s="2"/>
      <c r="S31" s="2"/>
      <c r="T31" s="2"/>
      <c r="U31" s="2"/>
      <c r="V31" s="2"/>
    </row>
    <row r="32" spans="1:22" ht="15" x14ac:dyDescent="0.25">
      <c r="A32" s="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2"/>
      <c r="O32" s="2"/>
      <c r="P32" s="2"/>
      <c r="Q32" s="2"/>
      <c r="R32" s="2"/>
      <c r="S32" s="2"/>
      <c r="T32" s="2"/>
      <c r="U32" s="2"/>
      <c r="V32" s="2"/>
    </row>
    <row r="33" spans="1:22" ht="15" x14ac:dyDescent="0.2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2"/>
      <c r="O33" s="2"/>
      <c r="P33" s="2"/>
      <c r="Q33" s="2"/>
      <c r="R33" s="2"/>
      <c r="S33" s="2"/>
      <c r="T33" s="2"/>
      <c r="U33" s="2"/>
      <c r="V33" s="2"/>
    </row>
    <row r="34" spans="1:22" ht="15" x14ac:dyDescent="0.25">
      <c r="A34" s="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2"/>
      <c r="O34" s="2"/>
      <c r="P34" s="2"/>
      <c r="Q34" s="2"/>
      <c r="R34" s="2"/>
      <c r="S34" s="2"/>
      <c r="T34" s="2"/>
      <c r="U34" s="2"/>
      <c r="V34" s="2"/>
    </row>
    <row r="35" spans="1:22" ht="15" x14ac:dyDescent="0.25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2"/>
      <c r="O35" s="2"/>
      <c r="P35" s="2"/>
      <c r="Q35" s="2"/>
      <c r="R35" s="2"/>
      <c r="S35" s="2"/>
      <c r="T35" s="2"/>
      <c r="U35" s="2"/>
      <c r="V35" s="2"/>
    </row>
    <row r="36" spans="1:22" ht="15" x14ac:dyDescent="0.25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2"/>
      <c r="O36" s="2"/>
      <c r="P36" s="2"/>
      <c r="Q36" s="2"/>
      <c r="R36" s="2"/>
      <c r="S36" s="2"/>
      <c r="T36" s="2"/>
      <c r="U36" s="2"/>
      <c r="V36" s="2"/>
    </row>
    <row r="37" spans="1:22" ht="15" x14ac:dyDescent="0.25">
      <c r="A37" s="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2"/>
      <c r="O37" s="2"/>
      <c r="P37" s="2"/>
      <c r="Q37" s="2"/>
      <c r="R37" s="2"/>
      <c r="S37" s="2"/>
      <c r="T37" s="2"/>
      <c r="U37" s="2"/>
      <c r="V37" s="2"/>
    </row>
    <row r="38" spans="1:22" ht="15" x14ac:dyDescent="0.25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2"/>
      <c r="O38" s="2"/>
      <c r="P38" s="2"/>
      <c r="Q38" s="2"/>
      <c r="R38" s="2"/>
      <c r="S38" s="2"/>
      <c r="T38" s="2"/>
      <c r="U38" s="2"/>
      <c r="V38" s="2"/>
    </row>
    <row r="39" spans="1:22" ht="15" x14ac:dyDescent="0.25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2"/>
      <c r="O39" s="2"/>
      <c r="P39" s="2"/>
      <c r="Q39" s="2"/>
      <c r="R39" s="2"/>
      <c r="S39" s="2"/>
      <c r="T39" s="2"/>
      <c r="U39" s="2"/>
      <c r="V39" s="2"/>
    </row>
    <row r="40" spans="1:22" ht="15" x14ac:dyDescent="0.25">
      <c r="A40" s="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"/>
      <c r="O40" s="2"/>
      <c r="P40" s="2"/>
      <c r="Q40" s="2"/>
      <c r="R40" s="2"/>
      <c r="S40" s="2"/>
      <c r="T40" s="2"/>
      <c r="U40" s="2"/>
      <c r="V40" s="2"/>
    </row>
    <row r="41" spans="1:22" ht="15" x14ac:dyDescent="0.25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2"/>
      <c r="O41" s="2"/>
      <c r="P41" s="2"/>
      <c r="Q41" s="2"/>
      <c r="R41" s="2"/>
      <c r="S41" s="2"/>
      <c r="T41" s="2"/>
      <c r="U41" s="2"/>
      <c r="V41" s="2"/>
    </row>
    <row r="42" spans="1:22" ht="15" x14ac:dyDescent="0.25">
      <c r="A42" s="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2"/>
      <c r="O42" s="2"/>
      <c r="P42" s="2"/>
      <c r="Q42" s="2"/>
      <c r="R42" s="2"/>
      <c r="S42" s="2"/>
      <c r="T42" s="2"/>
      <c r="U42" s="2"/>
      <c r="V42" s="2"/>
    </row>
    <row r="43" spans="1:22" ht="15" x14ac:dyDescent="0.25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2"/>
      <c r="O43" s="2"/>
      <c r="P43" s="2"/>
      <c r="Q43" s="2"/>
      <c r="R43" s="2"/>
      <c r="S43" s="2"/>
      <c r="T43" s="2"/>
      <c r="U43" s="2"/>
      <c r="V43" s="2"/>
    </row>
    <row r="44" spans="1:22" ht="15" x14ac:dyDescent="0.25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2"/>
      <c r="O44" s="2"/>
      <c r="P44" s="2"/>
      <c r="Q44" s="2"/>
      <c r="R44" s="2"/>
      <c r="S44" s="2"/>
      <c r="T44" s="2"/>
      <c r="U44" s="2"/>
      <c r="V44" s="2"/>
    </row>
    <row r="45" spans="1:22" ht="15" x14ac:dyDescent="0.25">
      <c r="A45" s="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2"/>
      <c r="O45" s="2"/>
      <c r="P45" s="2"/>
      <c r="Q45" s="2"/>
      <c r="R45" s="2"/>
      <c r="S45" s="2"/>
      <c r="T45" s="2"/>
      <c r="U45" s="2"/>
      <c r="V45" s="2"/>
    </row>
    <row r="46" spans="1:22" ht="15" x14ac:dyDescent="0.25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>
      <selection activeCell="M3" sqref="M3"/>
    </sheetView>
  </sheetViews>
  <sheetFormatPr defaultColWidth="9.109375" defaultRowHeight="15.6" x14ac:dyDescent="0.3"/>
  <cols>
    <col min="1" max="1" width="3" style="32" customWidth="1"/>
    <col min="2" max="2" width="8.33203125" style="32" customWidth="1"/>
    <col min="3" max="3" width="11.44140625" style="32" customWidth="1"/>
    <col min="4" max="4" width="1.5546875" style="32" customWidth="1"/>
    <col min="5" max="5" width="10.6640625" style="32" customWidth="1"/>
    <col min="6" max="6" width="1.44140625" style="32" customWidth="1"/>
    <col min="7" max="7" width="13.109375" style="32" customWidth="1"/>
    <col min="8" max="8" width="2.109375" style="32" customWidth="1"/>
    <col min="9" max="9" width="7.88671875" style="32" customWidth="1"/>
    <col min="10" max="10" width="14.88671875" style="32" customWidth="1"/>
    <col min="11" max="11" width="12.109375" style="32" customWidth="1"/>
    <col min="12" max="12" width="10" style="32" customWidth="1"/>
    <col min="13" max="16384" width="9.109375" style="32"/>
  </cols>
  <sheetData>
    <row r="1" spans="1:24" ht="18" x14ac:dyDescent="0.35">
      <c r="A1" s="30"/>
      <c r="B1" s="59" t="s">
        <v>23</v>
      </c>
      <c r="C1" s="30"/>
      <c r="D1" s="30"/>
      <c r="E1" s="30"/>
      <c r="F1" s="30"/>
      <c r="G1" s="30"/>
      <c r="H1" s="30"/>
      <c r="I1" s="30"/>
      <c r="J1" s="30" t="s">
        <v>21</v>
      </c>
      <c r="K1" s="30"/>
      <c r="L1" s="31"/>
      <c r="M1" s="30"/>
      <c r="N1" s="30" t="s">
        <v>20</v>
      </c>
      <c r="O1" s="30"/>
      <c r="P1" s="30"/>
      <c r="Q1" s="30"/>
      <c r="R1" s="30"/>
      <c r="S1" s="30"/>
      <c r="T1" s="30"/>
      <c r="U1" s="30"/>
      <c r="V1" s="30"/>
      <c r="W1" s="58">
        <f>C5</f>
        <v>2</v>
      </c>
      <c r="X1" s="30"/>
    </row>
    <row r="2" spans="1:24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1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58">
        <f>G5</f>
        <v>3</v>
      </c>
      <c r="X2" s="30"/>
    </row>
    <row r="3" spans="1:24" ht="18" customHeight="1" thickBot="1" x14ac:dyDescent="0.4">
      <c r="A3" s="60"/>
      <c r="B3" s="60" t="s">
        <v>24</v>
      </c>
      <c r="C3" s="60"/>
      <c r="D3" s="60"/>
      <c r="E3" s="60"/>
      <c r="F3" s="60"/>
      <c r="G3" s="60"/>
      <c r="H3" s="60"/>
      <c r="I3" s="61" t="s">
        <v>25</v>
      </c>
      <c r="J3" s="60" t="s">
        <v>26</v>
      </c>
      <c r="K3" s="62"/>
      <c r="L3" s="31"/>
      <c r="M3" s="30"/>
      <c r="N3" s="30"/>
      <c r="O3" s="30"/>
      <c r="P3" s="30"/>
      <c r="Q3" s="30"/>
      <c r="R3" s="30"/>
      <c r="S3" s="30"/>
      <c r="T3" s="30"/>
      <c r="U3" s="30"/>
      <c r="V3" s="30"/>
      <c r="W3" s="58">
        <f>J5</f>
        <v>4</v>
      </c>
      <c r="X3" s="30"/>
    </row>
    <row r="4" spans="1:24" ht="18.600000000000001" thickBot="1" x14ac:dyDescent="0.45">
      <c r="A4" s="30"/>
      <c r="B4" s="57" t="s">
        <v>17</v>
      </c>
      <c r="C4" s="33">
        <v>2</v>
      </c>
      <c r="D4" s="30"/>
      <c r="E4" s="57" t="s">
        <v>16</v>
      </c>
      <c r="F4" s="30"/>
      <c r="G4" s="33">
        <f>C4+1</f>
        <v>3</v>
      </c>
      <c r="H4" s="30"/>
      <c r="I4" s="57" t="s">
        <v>18</v>
      </c>
      <c r="J4" s="33">
        <f>G4+1</f>
        <v>4</v>
      </c>
      <c r="K4" s="34"/>
      <c r="L4" s="34"/>
      <c r="M4" s="30"/>
      <c r="N4" s="30"/>
      <c r="O4" s="30"/>
      <c r="P4" s="30"/>
      <c r="Q4" s="30"/>
      <c r="R4" s="30"/>
      <c r="S4" s="30"/>
      <c r="T4" s="30"/>
      <c r="U4" s="30"/>
      <c r="V4" s="30"/>
      <c r="W4" s="34"/>
      <c r="X4" s="30"/>
    </row>
    <row r="5" spans="1:24" ht="16.2" thickBot="1" x14ac:dyDescent="0.35">
      <c r="A5" s="30"/>
      <c r="B5" s="30"/>
      <c r="C5" s="35">
        <f>IF(C4="","",IF(OR(C4=1,C4&lt;=0),"A base deve ser positiva e diferente de um.",C4))</f>
        <v>2</v>
      </c>
      <c r="D5" s="35"/>
      <c r="E5" s="35"/>
      <c r="F5" s="35"/>
      <c r="G5" s="35">
        <f>IF(G4="","",IF(OR(G4=1,G4&lt;=0),"A base deve ser positiva e diferente de um.",G4))</f>
        <v>3</v>
      </c>
      <c r="H5" s="35"/>
      <c r="I5" s="35"/>
      <c r="J5" s="35">
        <f>IF(J4="","",IF(OR(J4=1,J4&lt;=0),"A base deve ser positiva e diferente de um.",J4))</f>
        <v>4</v>
      </c>
      <c r="K5" s="35"/>
      <c r="L5" s="30"/>
      <c r="M5" s="30"/>
      <c r="N5" s="30" t="s">
        <v>19</v>
      </c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19.8" thickBot="1" x14ac:dyDescent="0.4">
      <c r="A6" s="30"/>
      <c r="B6" s="36" t="s">
        <v>3</v>
      </c>
      <c r="C6" s="37" t="str">
        <f>IF(ISNUMBER(C5),  CONCATENATE("y = ",C4,),"")</f>
        <v>y = 2</v>
      </c>
      <c r="D6" s="28" t="str">
        <f>IF(ISNUMBER(C5),"x","")</f>
        <v>x</v>
      </c>
      <c r="E6" s="38" t="str">
        <f>IF(ISNUMBER(G5),  CONCATENATE("y = ",G4,),"")</f>
        <v>y = 3</v>
      </c>
      <c r="F6" s="29" t="str">
        <f>IF(ISNUMBER(G5),"x","")</f>
        <v>x</v>
      </c>
      <c r="G6" s="39" t="str">
        <f>IF(ISNUMBER(J5),  CONCATENATE("y = ",J4,),"")</f>
        <v>y = 4</v>
      </c>
      <c r="H6" s="27" t="str">
        <f>IF(ISNUMBER(J5),"x","")</f>
        <v>x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x14ac:dyDescent="0.3">
      <c r="A7" s="40" t="s">
        <v>15</v>
      </c>
      <c r="B7" s="41">
        <f>-2</f>
        <v>-2</v>
      </c>
      <c r="C7" s="42">
        <f t="shared" ref="C7:C27" si="0">IF(ISNUMBER(C$5),C$4^B7,"")</f>
        <v>0.25</v>
      </c>
      <c r="D7" s="43"/>
      <c r="E7" s="44">
        <f t="shared" ref="E7:E23" si="1">IF(ISNUMBER(G$5),G$4^B7,"")</f>
        <v>0.1111111111111111</v>
      </c>
      <c r="F7" s="45"/>
      <c r="G7" s="46">
        <f t="shared" ref="G7:G23" si="2">IF(ISNUMBER(J$5),J$4^B7,"")</f>
        <v>6.25E-2</v>
      </c>
      <c r="H7" s="47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x14ac:dyDescent="0.3">
      <c r="A8" s="30"/>
      <c r="B8" s="48">
        <f>B7+1</f>
        <v>-1</v>
      </c>
      <c r="C8" s="42">
        <f t="shared" si="0"/>
        <v>0.5</v>
      </c>
      <c r="D8" s="43"/>
      <c r="E8" s="44">
        <f t="shared" si="1"/>
        <v>0.33333333333333331</v>
      </c>
      <c r="F8" s="45"/>
      <c r="G8" s="46">
        <f t="shared" si="2"/>
        <v>0.25</v>
      </c>
      <c r="H8" s="4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x14ac:dyDescent="0.3">
      <c r="A9" s="30"/>
      <c r="B9" s="48">
        <f t="shared" ref="B9:B23" si="3">B8+1</f>
        <v>0</v>
      </c>
      <c r="C9" s="42">
        <f t="shared" si="0"/>
        <v>1</v>
      </c>
      <c r="D9" s="43"/>
      <c r="E9" s="44">
        <f t="shared" si="1"/>
        <v>1</v>
      </c>
      <c r="F9" s="45"/>
      <c r="G9" s="46">
        <f t="shared" si="2"/>
        <v>1</v>
      </c>
      <c r="H9" s="49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x14ac:dyDescent="0.3">
      <c r="A10" s="30"/>
      <c r="B10" s="48">
        <f t="shared" si="3"/>
        <v>1</v>
      </c>
      <c r="C10" s="42">
        <f t="shared" si="0"/>
        <v>2</v>
      </c>
      <c r="D10" s="43"/>
      <c r="E10" s="44">
        <f t="shared" si="1"/>
        <v>3</v>
      </c>
      <c r="F10" s="45"/>
      <c r="G10" s="46">
        <f t="shared" si="2"/>
        <v>4</v>
      </c>
      <c r="H10" s="49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x14ac:dyDescent="0.3">
      <c r="A11" s="30"/>
      <c r="B11" s="48">
        <f t="shared" si="3"/>
        <v>2</v>
      </c>
      <c r="C11" s="42">
        <f t="shared" si="0"/>
        <v>4</v>
      </c>
      <c r="D11" s="43"/>
      <c r="E11" s="44">
        <f t="shared" si="1"/>
        <v>9</v>
      </c>
      <c r="F11" s="45"/>
      <c r="G11" s="46">
        <f t="shared" si="2"/>
        <v>16</v>
      </c>
      <c r="H11" s="49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x14ac:dyDescent="0.3">
      <c r="A12" s="30"/>
      <c r="B12" s="48">
        <f t="shared" si="3"/>
        <v>3</v>
      </c>
      <c r="C12" s="42">
        <f t="shared" si="0"/>
        <v>8</v>
      </c>
      <c r="D12" s="43"/>
      <c r="E12" s="44">
        <f t="shared" si="1"/>
        <v>27</v>
      </c>
      <c r="F12" s="45"/>
      <c r="G12" s="46">
        <f t="shared" si="2"/>
        <v>64</v>
      </c>
      <c r="H12" s="49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x14ac:dyDescent="0.3">
      <c r="A13" s="30"/>
      <c r="B13" s="48">
        <f t="shared" si="3"/>
        <v>4</v>
      </c>
      <c r="C13" s="42">
        <f t="shared" si="0"/>
        <v>16</v>
      </c>
      <c r="D13" s="43"/>
      <c r="E13" s="44">
        <f t="shared" si="1"/>
        <v>81</v>
      </c>
      <c r="F13" s="45"/>
      <c r="G13" s="46">
        <f t="shared" si="2"/>
        <v>256</v>
      </c>
      <c r="H13" s="49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x14ac:dyDescent="0.3">
      <c r="A14" s="30"/>
      <c r="B14" s="48">
        <f t="shared" si="3"/>
        <v>5</v>
      </c>
      <c r="C14" s="42">
        <f t="shared" si="0"/>
        <v>32</v>
      </c>
      <c r="D14" s="43"/>
      <c r="E14" s="44">
        <f t="shared" si="1"/>
        <v>243</v>
      </c>
      <c r="F14" s="45"/>
      <c r="G14" s="46">
        <f t="shared" si="2"/>
        <v>1024</v>
      </c>
      <c r="H14" s="4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x14ac:dyDescent="0.3">
      <c r="A15" s="30"/>
      <c r="B15" s="48">
        <f t="shared" si="3"/>
        <v>6</v>
      </c>
      <c r="C15" s="42">
        <f t="shared" si="0"/>
        <v>64</v>
      </c>
      <c r="D15" s="43"/>
      <c r="E15" s="44">
        <f t="shared" si="1"/>
        <v>729</v>
      </c>
      <c r="F15" s="45"/>
      <c r="G15" s="46">
        <f t="shared" si="2"/>
        <v>4096</v>
      </c>
      <c r="H15" s="49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x14ac:dyDescent="0.3">
      <c r="A16" s="30"/>
      <c r="B16" s="48">
        <f t="shared" si="3"/>
        <v>7</v>
      </c>
      <c r="C16" s="42">
        <f t="shared" si="0"/>
        <v>128</v>
      </c>
      <c r="D16" s="43"/>
      <c r="E16" s="44">
        <f t="shared" si="1"/>
        <v>2187</v>
      </c>
      <c r="F16" s="45"/>
      <c r="G16" s="46">
        <f t="shared" si="2"/>
        <v>16384</v>
      </c>
      <c r="H16" s="49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x14ac:dyDescent="0.3">
      <c r="A17" s="30"/>
      <c r="B17" s="48">
        <f t="shared" si="3"/>
        <v>8</v>
      </c>
      <c r="C17" s="42">
        <f t="shared" si="0"/>
        <v>256</v>
      </c>
      <c r="D17" s="43"/>
      <c r="E17" s="44">
        <f t="shared" si="1"/>
        <v>6561</v>
      </c>
      <c r="F17" s="45"/>
      <c r="G17" s="46">
        <f t="shared" si="2"/>
        <v>65536</v>
      </c>
      <c r="H17" s="4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x14ac:dyDescent="0.3">
      <c r="A18" s="30"/>
      <c r="B18" s="48">
        <f t="shared" si="3"/>
        <v>9</v>
      </c>
      <c r="C18" s="42">
        <f t="shared" si="0"/>
        <v>512</v>
      </c>
      <c r="D18" s="43"/>
      <c r="E18" s="44">
        <f t="shared" si="1"/>
        <v>19683</v>
      </c>
      <c r="F18" s="45"/>
      <c r="G18" s="46">
        <f t="shared" si="2"/>
        <v>262144</v>
      </c>
      <c r="H18" s="49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x14ac:dyDescent="0.3">
      <c r="A19" s="30"/>
      <c r="B19" s="48">
        <f t="shared" si="3"/>
        <v>10</v>
      </c>
      <c r="C19" s="42">
        <f t="shared" si="0"/>
        <v>1024</v>
      </c>
      <c r="D19" s="43"/>
      <c r="E19" s="44">
        <f t="shared" si="1"/>
        <v>59049</v>
      </c>
      <c r="F19" s="45"/>
      <c r="G19" s="46">
        <f t="shared" si="2"/>
        <v>1048576</v>
      </c>
      <c r="H19" s="49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x14ac:dyDescent="0.3">
      <c r="A20" s="30"/>
      <c r="B20" s="48">
        <f t="shared" si="3"/>
        <v>11</v>
      </c>
      <c r="C20" s="42">
        <f t="shared" si="0"/>
        <v>2048</v>
      </c>
      <c r="D20" s="43"/>
      <c r="E20" s="44">
        <f t="shared" si="1"/>
        <v>177147</v>
      </c>
      <c r="F20" s="45"/>
      <c r="G20" s="46">
        <f t="shared" si="2"/>
        <v>4194304</v>
      </c>
      <c r="H20" s="49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x14ac:dyDescent="0.3">
      <c r="A21" s="30"/>
      <c r="B21" s="48">
        <f t="shared" si="3"/>
        <v>12</v>
      </c>
      <c r="C21" s="42">
        <f t="shared" si="0"/>
        <v>4096</v>
      </c>
      <c r="D21" s="43"/>
      <c r="E21" s="44">
        <f t="shared" si="1"/>
        <v>531441</v>
      </c>
      <c r="F21" s="45"/>
      <c r="G21" s="46">
        <f t="shared" si="2"/>
        <v>16777216</v>
      </c>
      <c r="H21" s="49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x14ac:dyDescent="0.3">
      <c r="A22" s="30"/>
      <c r="B22" s="48">
        <f t="shared" si="3"/>
        <v>13</v>
      </c>
      <c r="C22" s="42">
        <f t="shared" si="0"/>
        <v>8192</v>
      </c>
      <c r="D22" s="43"/>
      <c r="E22" s="44">
        <f t="shared" si="1"/>
        <v>1594323</v>
      </c>
      <c r="F22" s="45"/>
      <c r="G22" s="46">
        <f t="shared" si="2"/>
        <v>67108864</v>
      </c>
      <c r="H22" s="49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x14ac:dyDescent="0.3">
      <c r="A23" s="30"/>
      <c r="B23" s="48">
        <f t="shared" si="3"/>
        <v>14</v>
      </c>
      <c r="C23" s="42">
        <f t="shared" si="0"/>
        <v>16384</v>
      </c>
      <c r="D23" s="43"/>
      <c r="E23" s="44">
        <f t="shared" si="1"/>
        <v>4782969</v>
      </c>
      <c r="F23" s="45"/>
      <c r="G23" s="46">
        <f t="shared" si="2"/>
        <v>268435456</v>
      </c>
      <c r="H23" s="49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x14ac:dyDescent="0.3">
      <c r="A24" s="30"/>
      <c r="B24" s="48">
        <f>B23+1</f>
        <v>15</v>
      </c>
      <c r="C24" s="42">
        <f t="shared" si="0"/>
        <v>32768</v>
      </c>
      <c r="D24" s="43"/>
      <c r="E24" s="44">
        <f>IF(ISNUMBER(G$5),G$4^B24,"")</f>
        <v>14348907</v>
      </c>
      <c r="F24" s="45"/>
      <c r="G24" s="46">
        <f>IF(ISNUMBER(J$5),J$4^B24,"")</f>
        <v>1073741824</v>
      </c>
      <c r="H24" s="49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x14ac:dyDescent="0.3">
      <c r="A25" s="30"/>
      <c r="B25" s="48">
        <f>B24+1</f>
        <v>16</v>
      </c>
      <c r="C25" s="42">
        <f t="shared" si="0"/>
        <v>65536</v>
      </c>
      <c r="D25" s="43"/>
      <c r="E25" s="44">
        <f>IF(ISNUMBER(G$5),G$4^B25,"")</f>
        <v>43046721</v>
      </c>
      <c r="F25" s="45"/>
      <c r="G25" s="46">
        <f>IF(ISNUMBER(J$5),J$4^B25,"")</f>
        <v>4294967296</v>
      </c>
      <c r="H25" s="49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s="30" customFormat="1" x14ac:dyDescent="0.3">
      <c r="B26" s="48">
        <f>B25+1</f>
        <v>17</v>
      </c>
      <c r="C26" s="42">
        <f t="shared" si="0"/>
        <v>131072</v>
      </c>
      <c r="D26" s="43"/>
      <c r="E26" s="44">
        <f>IF(ISNUMBER(G$5),G$4^B26,"")</f>
        <v>129140163</v>
      </c>
      <c r="F26" s="45"/>
      <c r="G26" s="46">
        <f>IF(ISNUMBER(J$5),J$4^B26,"")</f>
        <v>17179869184</v>
      </c>
      <c r="H26" s="49"/>
    </row>
    <row r="27" spans="1:24" x14ac:dyDescent="0.3">
      <c r="A27" s="30"/>
      <c r="B27" s="48">
        <f>B26+1</f>
        <v>18</v>
      </c>
      <c r="C27" s="42">
        <f t="shared" si="0"/>
        <v>262144</v>
      </c>
      <c r="D27" s="43"/>
      <c r="E27" s="44">
        <f>IF(ISNUMBER(G$5),G$4^B27,"")</f>
        <v>387420489</v>
      </c>
      <c r="F27" s="45"/>
      <c r="G27" s="46">
        <f>IF(ISNUMBER(J$5),J$4^B27,"")</f>
        <v>68719476736</v>
      </c>
      <c r="H27" s="4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3">
      <c r="A28" s="30"/>
      <c r="B28" s="50"/>
      <c r="C28" s="51"/>
      <c r="D28" s="52"/>
      <c r="E28" s="53"/>
      <c r="F28" s="54"/>
      <c r="G28" s="55"/>
      <c r="H28" s="56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x14ac:dyDescent="0.3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x14ac:dyDescent="0.3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x14ac:dyDescent="0.3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x14ac:dyDescent="0.3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x14ac:dyDescent="0.3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x14ac:dyDescent="0.3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função do 2º grau</vt:lpstr>
      <vt:lpstr>Função Exponencial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Usuário</cp:lastModifiedBy>
  <cp:lastPrinted>2005-04-15T19:52:25Z</cp:lastPrinted>
  <dcterms:created xsi:type="dcterms:W3CDTF">2005-04-15T19:14:35Z</dcterms:created>
  <dcterms:modified xsi:type="dcterms:W3CDTF">2020-10-08T14:52:28Z</dcterms:modified>
</cp:coreProperties>
</file>