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895" activeTab="4"/>
  </bookViews>
  <sheets>
    <sheet name="Frações Equivalentes" sheetId="1" r:id="rId1"/>
    <sheet name="AdiçãoSubt_Mesmo" sheetId="2" r:id="rId2"/>
    <sheet name="Multiplicação" sheetId="3" r:id="rId3"/>
    <sheet name="Divisão" sheetId="4" r:id="rId4"/>
    <sheet name="Simplificação" sheetId="5" r:id="rId5"/>
  </sheets>
  <definedNames/>
  <calcPr fullCalcOnLoad="1"/>
</workbook>
</file>

<file path=xl/sharedStrings.xml><?xml version="1.0" encoding="utf-8"?>
<sst xmlns="http://schemas.openxmlformats.org/spreadsheetml/2006/main" count="138" uniqueCount="77">
  <si>
    <t>Observe as duas representações de frações abaixo, ambas representam a mesma porção da unidade, logo são consideradas</t>
  </si>
  <si>
    <t>Vamos verificar quais frações são equivalentes?</t>
  </si>
  <si>
    <t>Resp1=</t>
  </si>
  <si>
    <t>Resp2=</t>
  </si>
  <si>
    <t xml:space="preserve">Frações Equivalentes </t>
  </si>
  <si>
    <t>Nadia Cigana</t>
  </si>
  <si>
    <t>Denominador --&gt;</t>
  </si>
  <si>
    <t>Numerador   --&gt;</t>
  </si>
  <si>
    <t>Mesmo Denominador</t>
  </si>
  <si>
    <t>Adição e Subtração de Frações</t>
  </si>
  <si>
    <t>Faça a soma ou a subtração das frações abaixo e verifique se sua resposta esta CERTA ou ERRADA.</t>
  </si>
  <si>
    <t>+</t>
  </si>
  <si>
    <t>=</t>
  </si>
  <si>
    <t>a)</t>
  </si>
  <si>
    <t>b)</t>
  </si>
  <si>
    <t>c)</t>
  </si>
  <si>
    <t>-</t>
  </si>
  <si>
    <t>d)</t>
  </si>
  <si>
    <t>Resp. a)</t>
  </si>
  <si>
    <t>Resp. b)</t>
  </si>
  <si>
    <t>Resp. c)</t>
  </si>
  <si>
    <t>Resp. d)</t>
  </si>
  <si>
    <t>e)</t>
  </si>
  <si>
    <t>f)</t>
  </si>
  <si>
    <t>g)</t>
  </si>
  <si>
    <t>h)</t>
  </si>
  <si>
    <t>Resp. e)</t>
  </si>
  <si>
    <t xml:space="preserve"> </t>
  </si>
  <si>
    <t>Resp. f)</t>
  </si>
  <si>
    <t>Resp. g)</t>
  </si>
  <si>
    <t>Resp. h)</t>
  </si>
  <si>
    <t>Resposta da pergunta --&gt;</t>
  </si>
  <si>
    <t>Multiplicação de Frações</t>
  </si>
  <si>
    <t>*</t>
  </si>
  <si>
    <t xml:space="preserve">   Duas ou mais frações são equivalentes quando representam a mesma porção da unidade.</t>
  </si>
  <si>
    <r>
      <t>FRAÇÕES EQUIVALENTES</t>
    </r>
    <r>
      <rPr>
        <sz val="14"/>
        <color indexed="53"/>
        <rFont val="Comic Sans MS"/>
        <family val="4"/>
      </rPr>
      <t>.</t>
    </r>
  </si>
  <si>
    <t>Soma</t>
  </si>
  <si>
    <t xml:space="preserve">Soma </t>
  </si>
  <si>
    <t>Digite aqui sua resposta --&gt;</t>
  </si>
  <si>
    <r>
      <t>Número Natural por um Número Fracionário</t>
    </r>
    <r>
      <rPr>
        <b/>
        <sz val="15"/>
        <color indexed="9"/>
        <rFont val="Comic Sans MS"/>
        <family val="4"/>
      </rPr>
      <t xml:space="preserve"> </t>
    </r>
  </si>
  <si>
    <r>
      <t>Número Fracionário por um Número Fracionário</t>
    </r>
    <r>
      <rPr>
        <b/>
        <sz val="15"/>
        <color indexed="9"/>
        <rFont val="Comic Sans MS"/>
        <family val="4"/>
      </rPr>
      <t xml:space="preserve"> </t>
    </r>
  </si>
  <si>
    <t>Digite sua resposta --&gt;</t>
  </si>
  <si>
    <r>
      <t xml:space="preserve">Digite, </t>
    </r>
    <r>
      <rPr>
        <b/>
        <u val="single"/>
        <sz val="10"/>
        <color indexed="8"/>
        <rFont val="Comic Sans MS"/>
        <family val="4"/>
      </rPr>
      <t>COMPARE</t>
    </r>
    <r>
      <rPr>
        <sz val="10"/>
        <color indexed="8"/>
        <rFont val="Comic Sans MS"/>
        <family val="4"/>
      </rPr>
      <t>, e verifique se sua resposta é correta.</t>
    </r>
  </si>
  <si>
    <t>Divisão de Frações</t>
  </si>
  <si>
    <t xml:space="preserve">Acompanhe o desenvolvimento abaixo e responda a pergunta que segue: </t>
  </si>
  <si>
    <t>:</t>
  </si>
  <si>
    <t>Digite nesta célula verde o numerador de sua fração --&gt;</t>
  </si>
  <si>
    <t>Digite nesta célula amarela o denominador de sua fração --&gt;</t>
  </si>
  <si>
    <t>Digite nesta célula laranja o número natural --&gt;</t>
  </si>
  <si>
    <t>A que conclusão você chegou? Anote aqui --&gt;</t>
  </si>
  <si>
    <r>
      <t xml:space="preserve">Não consegue responder? </t>
    </r>
    <r>
      <rPr>
        <sz val="12"/>
        <color indexed="8"/>
        <rFont val="Comic Sans MS"/>
        <family val="4"/>
      </rPr>
      <t>Acompanhe, então, este outro desenvolvimento.</t>
    </r>
  </si>
  <si>
    <t xml:space="preserve"> Como é efetuada a divisão entre um número fracionário (fração) e um número natural?</t>
  </si>
  <si>
    <r>
      <t>Quer conferir se sua resposta está correta?</t>
    </r>
    <r>
      <rPr>
        <sz val="12"/>
        <rFont val="Comic Sans MS"/>
        <family val="4"/>
      </rPr>
      <t xml:space="preserve"> Digite, </t>
    </r>
    <r>
      <rPr>
        <b/>
        <u val="single"/>
        <sz val="12"/>
        <rFont val="Comic Sans MS"/>
        <family val="4"/>
      </rPr>
      <t>CONFERIR</t>
    </r>
    <r>
      <rPr>
        <sz val="12"/>
        <rFont val="Comic Sans MS"/>
        <family val="4"/>
      </rPr>
      <t>, na célula azul abaixo.</t>
    </r>
  </si>
  <si>
    <t>CONFERIR</t>
  </si>
  <si>
    <r>
      <t xml:space="preserve">Pense bem!! </t>
    </r>
    <r>
      <rPr>
        <sz val="12"/>
        <color indexed="8"/>
        <rFont val="Comic Sans MS"/>
        <family val="4"/>
      </rPr>
      <t>Faça você, agora, um teste.</t>
    </r>
  </si>
  <si>
    <t>Digite abaixo, nos locais indicados, uma divisão qualquer de uma fração por um número natural, e veja o que acontece.</t>
  </si>
  <si>
    <t>Digite nesta célula azul o numerador de sua 2ª fração --&gt;</t>
  </si>
  <si>
    <t>Digite nesta célula verde o numerador de sua 1ª fração --&gt;</t>
  </si>
  <si>
    <t>Digite nesta célula amarela o denominador de sua 1ª fração --&gt;</t>
  </si>
  <si>
    <t>Digite nesta célula rosa o denominador de sua 2ª fração --&gt;</t>
  </si>
  <si>
    <t xml:space="preserve">    Como é efetuada a divisão entre dois números fracionários?</t>
  </si>
  <si>
    <t>Digite abaixo, nos locais indicados, uma divisão qualquer entre duas frações, e verifique o que acontece.</t>
  </si>
  <si>
    <r>
      <t xml:space="preserve">Digite na célula amarela, </t>
    </r>
    <r>
      <rPr>
        <b/>
        <u val="single"/>
        <sz val="9.5"/>
        <rFont val="Comic Sans MS"/>
        <family val="4"/>
      </rPr>
      <t>COMPARE</t>
    </r>
    <r>
      <rPr>
        <b/>
        <sz val="9.5"/>
        <rFont val="Comic Sans MS"/>
        <family val="4"/>
      </rPr>
      <t>, e verifique se sua resposta está correta.</t>
    </r>
  </si>
  <si>
    <r>
      <t xml:space="preserve">Digite, </t>
    </r>
    <r>
      <rPr>
        <b/>
        <u val="single"/>
        <sz val="9.5"/>
        <rFont val="Comic Sans MS"/>
        <family val="4"/>
      </rPr>
      <t>COMPARE</t>
    </r>
    <r>
      <rPr>
        <b/>
        <sz val="9.5"/>
        <rFont val="Comic Sans MS"/>
        <family val="4"/>
      </rPr>
      <t>, na célula azul e verifique se sua resposta está correta.</t>
    </r>
  </si>
  <si>
    <t>Número Fracionário por um Número Natural</t>
  </si>
  <si>
    <t>Número Fracionário por um Número Fracionário</t>
  </si>
  <si>
    <t>Simplificação de Frações</t>
  </si>
  <si>
    <t>Você sabe o que significa simplificar frações?</t>
  </si>
  <si>
    <t>Vamos simplificar algumas frações?</t>
  </si>
  <si>
    <t>e o denominador pelo MESMO número natural, até que seja impossível reduzí-los mais.</t>
  </si>
  <si>
    <t xml:space="preserve"> Simplificar uma fração é reduzir esta fração ao máximo possível, ou seja, é DIVIDIR o numerador</t>
  </si>
  <si>
    <t>Digite o valor do numerador --&gt;</t>
  </si>
  <si>
    <t>Digite o valor do denominador --&gt;</t>
  </si>
  <si>
    <t>Digite o valor pelo qual deseja simplificar a fração --&gt;</t>
  </si>
  <si>
    <t>Fração simplificada</t>
  </si>
  <si>
    <r>
      <t xml:space="preserve">Para isso digite nas células </t>
    </r>
    <r>
      <rPr>
        <b/>
        <sz val="14"/>
        <color indexed="53"/>
        <rFont val="Perpetua"/>
        <family val="1"/>
      </rPr>
      <t>laranjas</t>
    </r>
    <r>
      <rPr>
        <sz val="14"/>
        <color indexed="53"/>
        <rFont val="Perpetua"/>
        <family val="1"/>
      </rPr>
      <t xml:space="preserve"> </t>
    </r>
    <r>
      <rPr>
        <sz val="14"/>
        <color indexed="58"/>
        <rFont val="Perpetua"/>
        <family val="1"/>
      </rPr>
      <t xml:space="preserve">os números referentes aos </t>
    </r>
    <r>
      <rPr>
        <b/>
        <u val="single"/>
        <sz val="14"/>
        <color indexed="53"/>
        <rFont val="Perpetua"/>
        <family val="1"/>
      </rPr>
      <t>numeradores</t>
    </r>
    <r>
      <rPr>
        <sz val="14"/>
        <color indexed="58"/>
        <rFont val="Perpetua"/>
        <family val="1"/>
      </rPr>
      <t xml:space="preserve"> e nas células </t>
    </r>
    <r>
      <rPr>
        <b/>
        <sz val="14"/>
        <color indexed="18"/>
        <rFont val="Perpetua"/>
        <family val="1"/>
      </rPr>
      <t>azuis</t>
    </r>
    <r>
      <rPr>
        <sz val="14"/>
        <color indexed="58"/>
        <rFont val="Perpetua"/>
        <family val="1"/>
      </rPr>
      <t xml:space="preserve"> os números </t>
    </r>
  </si>
  <si>
    <r>
      <t>referentes aos</t>
    </r>
    <r>
      <rPr>
        <sz val="14"/>
        <color indexed="9"/>
        <rFont val="Perpetua"/>
        <family val="1"/>
      </rPr>
      <t xml:space="preserve"> </t>
    </r>
    <r>
      <rPr>
        <b/>
        <u val="single"/>
        <sz val="14"/>
        <color indexed="18"/>
        <rFont val="Perpetua"/>
        <family val="1"/>
      </rPr>
      <t>denominadores</t>
    </r>
    <r>
      <rPr>
        <sz val="14"/>
        <color indexed="58"/>
        <rFont val="Perpetua"/>
        <family val="1"/>
      </rPr>
      <t xml:space="preserve"> das suas frações.</t>
    </r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</si>
</sst>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yy"/>
  </numFmts>
  <fonts count="8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Perpetua"/>
      <family val="1"/>
    </font>
    <font>
      <sz val="14"/>
      <color indexed="9"/>
      <name val="Perpetua"/>
      <family val="1"/>
    </font>
    <font>
      <sz val="12"/>
      <color indexed="9"/>
      <name val="Perpetua"/>
      <family val="1"/>
    </font>
    <font>
      <sz val="16"/>
      <color indexed="9"/>
      <name val="Perpetua"/>
      <family val="1"/>
    </font>
    <font>
      <sz val="12"/>
      <color indexed="8"/>
      <name val="Perpetua"/>
      <family val="1"/>
    </font>
    <font>
      <i/>
      <sz val="26"/>
      <color indexed="53"/>
      <name val="Comic Sans MS"/>
      <family val="4"/>
    </font>
    <font>
      <sz val="10"/>
      <color indexed="8"/>
      <name val="Perpetua"/>
      <family val="1"/>
    </font>
    <font>
      <sz val="18"/>
      <name val="Comic Sans MS"/>
      <family val="4"/>
    </font>
    <font>
      <sz val="10"/>
      <name val="Comic Sans MS"/>
      <family val="4"/>
    </font>
    <font>
      <sz val="13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sz val="10"/>
      <color indexed="9"/>
      <name val="Comic Sans MS"/>
      <family val="4"/>
    </font>
    <font>
      <b/>
      <sz val="10"/>
      <color indexed="9"/>
      <name val="Comic Sans MS"/>
      <family val="4"/>
    </font>
    <font>
      <sz val="10"/>
      <color indexed="45"/>
      <name val="Comic Sans MS"/>
      <family val="4"/>
    </font>
    <font>
      <sz val="12"/>
      <name val="Comic Sans MS"/>
      <family val="4"/>
    </font>
    <font>
      <sz val="5"/>
      <name val="Comic Sans MS"/>
      <family val="4"/>
    </font>
    <font>
      <sz val="6"/>
      <name val="Comic Sans MS"/>
      <family val="4"/>
    </font>
    <font>
      <b/>
      <sz val="13"/>
      <color indexed="10"/>
      <name val="Comic Sans MS"/>
      <family val="4"/>
    </font>
    <font>
      <b/>
      <u val="single"/>
      <sz val="15"/>
      <color indexed="9"/>
      <name val="Comic Sans MS"/>
      <family val="4"/>
    </font>
    <font>
      <sz val="15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sz val="15"/>
      <color indexed="9"/>
      <name val="Bodoni Book"/>
      <family val="1"/>
    </font>
    <font>
      <b/>
      <sz val="14"/>
      <color indexed="53"/>
      <name val="Comic Sans MS"/>
      <family val="4"/>
    </font>
    <font>
      <sz val="14"/>
      <color indexed="53"/>
      <name val="Comic Sans MS"/>
      <family val="4"/>
    </font>
    <font>
      <b/>
      <sz val="12"/>
      <color indexed="9"/>
      <name val="Comic Sans MS"/>
      <family val="4"/>
    </font>
    <font>
      <b/>
      <sz val="18"/>
      <color indexed="8"/>
      <name val="Comic Sans MS"/>
      <family val="4"/>
    </font>
    <font>
      <b/>
      <i/>
      <sz val="10"/>
      <color indexed="9"/>
      <name val="Comic Sans MS"/>
      <family val="4"/>
    </font>
    <font>
      <b/>
      <sz val="10"/>
      <color indexed="8"/>
      <name val="Comic Sans MS"/>
      <family val="4"/>
    </font>
    <font>
      <sz val="11"/>
      <color indexed="16"/>
      <name val="Comic Sans MS"/>
      <family val="4"/>
    </font>
    <font>
      <sz val="12"/>
      <color indexed="16"/>
      <name val="Comic Sans MS"/>
      <family val="4"/>
    </font>
    <font>
      <sz val="10"/>
      <color indexed="16"/>
      <name val="Comic Sans MS"/>
      <family val="4"/>
    </font>
    <font>
      <sz val="10"/>
      <color indexed="23"/>
      <name val="Comic Sans MS"/>
      <family val="4"/>
    </font>
    <font>
      <sz val="13"/>
      <color indexed="18"/>
      <name val="Brush Script"/>
      <family val="4"/>
    </font>
    <font>
      <sz val="11"/>
      <color indexed="8"/>
      <name val="Comic Sans MS"/>
      <family val="4"/>
    </font>
    <font>
      <sz val="10.5"/>
      <color indexed="8"/>
      <name val="Comic Sans MS"/>
      <family val="4"/>
    </font>
    <font>
      <sz val="5"/>
      <color indexed="45"/>
      <name val="Comic Sans MS"/>
      <family val="4"/>
    </font>
    <font>
      <sz val="8"/>
      <name val="Comic Sans MS"/>
      <family val="4"/>
    </font>
    <font>
      <sz val="8"/>
      <color indexed="45"/>
      <name val="Comic Sans MS"/>
      <family val="4"/>
    </font>
    <font>
      <sz val="8"/>
      <color indexed="16"/>
      <name val="Comic Sans MS"/>
      <family val="4"/>
    </font>
    <font>
      <sz val="12"/>
      <color indexed="45"/>
      <name val="Comic Sans MS"/>
      <family val="4"/>
    </font>
    <font>
      <sz val="6"/>
      <color indexed="45"/>
      <name val="Comic Sans MS"/>
      <family val="4"/>
    </font>
    <font>
      <sz val="12"/>
      <color indexed="9"/>
      <name val="Comic Sans MS"/>
      <family val="4"/>
    </font>
    <font>
      <sz val="10"/>
      <color indexed="14"/>
      <name val="Comic Sans MS"/>
      <family val="4"/>
    </font>
    <font>
      <b/>
      <u val="single"/>
      <sz val="18"/>
      <color indexed="8"/>
      <name val="Comic Sans MS"/>
      <family val="4"/>
    </font>
    <font>
      <b/>
      <sz val="15"/>
      <color indexed="9"/>
      <name val="Comic Sans MS"/>
      <family val="4"/>
    </font>
    <font>
      <sz val="12.5"/>
      <color indexed="9"/>
      <name val="Comic Sans MS"/>
      <family val="4"/>
    </font>
    <font>
      <sz val="8"/>
      <color indexed="9"/>
      <name val="Comic Sans MS"/>
      <family val="4"/>
    </font>
    <font>
      <sz val="6"/>
      <color indexed="8"/>
      <name val="Comic Sans MS"/>
      <family val="4"/>
    </font>
    <font>
      <b/>
      <sz val="10"/>
      <color indexed="45"/>
      <name val="Comic Sans MS"/>
      <family val="4"/>
    </font>
    <font>
      <b/>
      <sz val="8"/>
      <name val="Comic Sans MS"/>
      <family val="4"/>
    </font>
    <font>
      <b/>
      <sz val="8"/>
      <color indexed="8"/>
      <name val="Comic Sans MS"/>
      <family val="4"/>
    </font>
    <font>
      <b/>
      <sz val="11"/>
      <name val="Comic Sans MS"/>
      <family val="4"/>
    </font>
    <font>
      <b/>
      <u val="single"/>
      <sz val="10"/>
      <color indexed="8"/>
      <name val="Comic Sans MS"/>
      <family val="4"/>
    </font>
    <font>
      <b/>
      <u val="single"/>
      <sz val="17"/>
      <name val="Comic Sans MS"/>
      <family val="4"/>
    </font>
    <font>
      <b/>
      <u val="single"/>
      <sz val="18"/>
      <name val="Comic Sans MS"/>
      <family val="4"/>
    </font>
    <font>
      <i/>
      <sz val="12"/>
      <name val="Monotype Corsiva"/>
      <family val="4"/>
    </font>
    <font>
      <sz val="12"/>
      <color indexed="10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2"/>
      <color indexed="8"/>
      <name val="Comic Sans MS"/>
      <family val="4"/>
    </font>
    <font>
      <b/>
      <sz val="7"/>
      <name val="Comic Sans MS"/>
      <family val="4"/>
    </font>
    <font>
      <sz val="7"/>
      <name val="Comic Sans MS"/>
      <family val="4"/>
    </font>
    <font>
      <b/>
      <u val="single"/>
      <sz val="12"/>
      <name val="Comic Sans MS"/>
      <family val="4"/>
    </font>
    <font>
      <sz val="13"/>
      <color indexed="18"/>
      <name val="Comic Sans MS"/>
      <family val="4"/>
    </font>
    <font>
      <b/>
      <sz val="9.5"/>
      <name val="Comic Sans MS"/>
      <family val="4"/>
    </font>
    <font>
      <b/>
      <u val="single"/>
      <sz val="9.5"/>
      <name val="Comic Sans MS"/>
      <family val="4"/>
    </font>
    <font>
      <sz val="10"/>
      <color indexed="53"/>
      <name val="Comic Sans MS"/>
      <family val="4"/>
    </font>
    <font>
      <b/>
      <sz val="11"/>
      <color indexed="53"/>
      <name val="Comic Sans MS"/>
      <family val="4"/>
    </font>
    <font>
      <u val="single"/>
      <sz val="13"/>
      <color indexed="9"/>
      <name val="Comic Sans MS"/>
      <family val="4"/>
    </font>
    <font>
      <i/>
      <sz val="12"/>
      <color indexed="8"/>
      <name val="Monotype Corsiva"/>
      <family val="4"/>
    </font>
    <font>
      <sz val="15"/>
      <color indexed="58"/>
      <name val="Perpetua"/>
      <family val="1"/>
    </font>
    <font>
      <sz val="14"/>
      <color indexed="58"/>
      <name val="Perpetua"/>
      <family val="1"/>
    </font>
    <font>
      <b/>
      <sz val="14"/>
      <color indexed="53"/>
      <name val="Perpetua"/>
      <family val="1"/>
    </font>
    <font>
      <sz val="14"/>
      <color indexed="53"/>
      <name val="Perpetua"/>
      <family val="1"/>
    </font>
    <font>
      <b/>
      <u val="single"/>
      <sz val="14"/>
      <color indexed="53"/>
      <name val="Perpetua"/>
      <family val="1"/>
    </font>
    <font>
      <b/>
      <sz val="14"/>
      <color indexed="18"/>
      <name val="Perpetua"/>
      <family val="1"/>
    </font>
    <font>
      <b/>
      <u val="single"/>
      <sz val="14"/>
      <color indexed="18"/>
      <name val="Perpetua"/>
      <family val="1"/>
    </font>
    <font>
      <b/>
      <sz val="11"/>
      <color indexed="9"/>
      <name val="Comic Sans MS"/>
      <family val="4"/>
    </font>
    <font>
      <sz val="12"/>
      <color indexed="42"/>
      <name val="Perpetua"/>
      <family val="1"/>
    </font>
    <font>
      <sz val="10.5"/>
      <color indexed="58"/>
      <name val="Perpetua"/>
      <family val="1"/>
    </font>
    <font>
      <i/>
      <sz val="12"/>
      <color indexed="58"/>
      <name val="Monotype Corsiva"/>
      <family val="4"/>
    </font>
    <font>
      <b/>
      <sz val="16"/>
      <color indexed="14"/>
      <name val="Perpetua"/>
      <family val="0"/>
    </font>
  </fonts>
  <fills count="2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13" fillId="3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30" fillId="2" borderId="0" xfId="0" applyFont="1" applyFill="1" applyAlignment="1">
      <alignment/>
    </xf>
    <xf numFmtId="0" fontId="31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35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33" fillId="2" borderId="0" xfId="0" applyFont="1" applyFill="1" applyBorder="1" applyAlignment="1">
      <alignment/>
    </xf>
    <xf numFmtId="0" fontId="34" fillId="2" borderId="0" xfId="0" applyFont="1" applyFill="1" applyBorder="1" applyAlignment="1">
      <alignment/>
    </xf>
    <xf numFmtId="0" fontId="38" fillId="2" borderId="0" xfId="0" applyFont="1" applyFill="1" applyAlignment="1">
      <alignment/>
    </xf>
    <xf numFmtId="0" fontId="39" fillId="2" borderId="0" xfId="0" applyFont="1" applyFill="1" applyAlignment="1">
      <alignment/>
    </xf>
    <xf numFmtId="0" fontId="40" fillId="2" borderId="0" xfId="0" applyFont="1" applyFill="1" applyAlignment="1">
      <alignment horizontal="center"/>
    </xf>
    <xf numFmtId="0" fontId="41" fillId="2" borderId="0" xfId="0" applyFont="1" applyFill="1" applyAlignment="1">
      <alignment/>
    </xf>
    <xf numFmtId="0" fontId="41" fillId="2" borderId="0" xfId="0" applyFont="1" applyFill="1" applyBorder="1" applyAlignment="1">
      <alignment/>
    </xf>
    <xf numFmtId="0" fontId="41" fillId="2" borderId="0" xfId="0" applyFont="1" applyFill="1" applyAlignment="1">
      <alignment/>
    </xf>
    <xf numFmtId="0" fontId="42" fillId="2" borderId="0" xfId="0" applyFont="1" applyFill="1" applyAlignment="1">
      <alignment horizontal="center"/>
    </xf>
    <xf numFmtId="0" fontId="43" fillId="2" borderId="0" xfId="0" applyFont="1" applyFill="1" applyBorder="1" applyAlignment="1">
      <alignment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/>
    </xf>
    <xf numFmtId="0" fontId="44" fillId="2" borderId="0" xfId="0" applyFont="1" applyFill="1" applyAlignment="1">
      <alignment horizontal="center"/>
    </xf>
    <xf numFmtId="0" fontId="44" fillId="2" borderId="0" xfId="0" applyFont="1" applyFill="1" applyAlignment="1">
      <alignment/>
    </xf>
    <xf numFmtId="0" fontId="18" fillId="2" borderId="0" xfId="0" applyFont="1" applyFill="1" applyAlignment="1">
      <alignment horizontal="center"/>
    </xf>
    <xf numFmtId="0" fontId="45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47" fillId="2" borderId="0" xfId="0" applyFont="1" applyFill="1" applyAlignment="1">
      <alignment/>
    </xf>
    <xf numFmtId="0" fontId="47" fillId="2" borderId="0" xfId="0" applyFont="1" applyFill="1" applyAlignment="1">
      <alignment horizontal="center"/>
    </xf>
    <xf numFmtId="0" fontId="48" fillId="2" borderId="0" xfId="0" applyFont="1" applyFill="1" applyAlignment="1">
      <alignment/>
    </xf>
    <xf numFmtId="0" fontId="51" fillId="2" borderId="0" xfId="0" applyFont="1" applyFill="1" applyAlignment="1">
      <alignment/>
    </xf>
    <xf numFmtId="0" fontId="17" fillId="2" borderId="2" xfId="0" applyFont="1" applyFill="1" applyBorder="1" applyAlignment="1">
      <alignment/>
    </xf>
    <xf numFmtId="0" fontId="17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2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54" fillId="2" borderId="0" xfId="0" applyFont="1" applyFill="1" applyAlignment="1">
      <alignment horizontal="center"/>
    </xf>
    <xf numFmtId="0" fontId="54" fillId="2" borderId="0" xfId="0" applyFont="1" applyFill="1" applyBorder="1" applyAlignment="1">
      <alignment horizontal="center"/>
    </xf>
    <xf numFmtId="0" fontId="55" fillId="2" borderId="0" xfId="0" applyFont="1" applyFill="1" applyAlignment="1">
      <alignment/>
    </xf>
    <xf numFmtId="0" fontId="56" fillId="2" borderId="0" xfId="0" applyFont="1" applyFill="1" applyAlignment="1">
      <alignment/>
    </xf>
    <xf numFmtId="0" fontId="32" fillId="2" borderId="0" xfId="0" applyFont="1" applyFill="1" applyAlignment="1">
      <alignment horizontal="center"/>
    </xf>
    <xf numFmtId="0" fontId="58" fillId="2" borderId="0" xfId="0" applyFont="1" applyFill="1" applyAlignment="1">
      <alignment/>
    </xf>
    <xf numFmtId="0" fontId="59" fillId="2" borderId="0" xfId="0" applyFont="1" applyFill="1" applyAlignment="1">
      <alignment/>
    </xf>
    <xf numFmtId="0" fontId="60" fillId="2" borderId="0" xfId="0" applyFont="1" applyFill="1" applyAlignment="1">
      <alignment/>
    </xf>
    <xf numFmtId="0" fontId="61" fillId="2" borderId="0" xfId="0" applyFont="1" applyFill="1" applyAlignment="1">
      <alignment/>
    </xf>
    <xf numFmtId="0" fontId="63" fillId="2" borderId="0" xfId="0" applyFont="1" applyFill="1" applyAlignment="1">
      <alignment/>
    </xf>
    <xf numFmtId="0" fontId="13" fillId="4" borderId="3" xfId="0" applyFont="1" applyFill="1" applyBorder="1" applyAlignment="1">
      <alignment horizontal="center"/>
    </xf>
    <xf numFmtId="0" fontId="32" fillId="5" borderId="4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54" fillId="2" borderId="0" xfId="0" applyFont="1" applyFill="1" applyAlignment="1">
      <alignment horizontal="left"/>
    </xf>
    <xf numFmtId="0" fontId="55" fillId="2" borderId="0" xfId="0" applyFont="1" applyFill="1" applyAlignment="1">
      <alignment horizontal="left"/>
    </xf>
    <xf numFmtId="0" fontId="65" fillId="2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64" fillId="2" borderId="0" xfId="0" applyFont="1" applyFill="1" applyAlignment="1">
      <alignment/>
    </xf>
    <xf numFmtId="0" fontId="32" fillId="4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8" borderId="5" xfId="0" applyFont="1" applyFill="1" applyBorder="1" applyAlignment="1">
      <alignment horizontal="center"/>
    </xf>
    <xf numFmtId="0" fontId="13" fillId="9" borderId="4" xfId="0" applyFont="1" applyFill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0" fontId="32" fillId="9" borderId="5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64" fillId="3" borderId="6" xfId="0" applyFont="1" applyFill="1" applyBorder="1" applyAlignment="1">
      <alignment/>
    </xf>
    <xf numFmtId="0" fontId="64" fillId="3" borderId="7" xfId="0" applyFont="1" applyFill="1" applyBorder="1" applyAlignment="1">
      <alignment/>
    </xf>
    <xf numFmtId="0" fontId="64" fillId="3" borderId="8" xfId="0" applyFont="1" applyFill="1" applyBorder="1" applyAlignment="1">
      <alignment/>
    </xf>
    <xf numFmtId="0" fontId="11" fillId="3" borderId="8" xfId="0" applyFont="1" applyFill="1" applyBorder="1" applyAlignment="1">
      <alignment/>
    </xf>
    <xf numFmtId="0" fontId="16" fillId="10" borderId="1" xfId="0" applyFont="1" applyFill="1" applyBorder="1" applyAlignment="1">
      <alignment horizontal="center"/>
    </xf>
    <xf numFmtId="0" fontId="11" fillId="3" borderId="9" xfId="0" applyFont="1" applyFill="1" applyBorder="1" applyAlignment="1">
      <alignment/>
    </xf>
    <xf numFmtId="0" fontId="11" fillId="3" borderId="10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1" fillId="3" borderId="14" xfId="0" applyFont="1" applyFill="1" applyBorder="1" applyAlignment="1">
      <alignment/>
    </xf>
    <xf numFmtId="0" fontId="62" fillId="11" borderId="6" xfId="0" applyFont="1" applyFill="1" applyBorder="1" applyAlignment="1">
      <alignment/>
    </xf>
    <xf numFmtId="0" fontId="11" fillId="11" borderId="7" xfId="0" applyFont="1" applyFill="1" applyBorder="1" applyAlignment="1">
      <alignment/>
    </xf>
    <xf numFmtId="0" fontId="62" fillId="11" borderId="7" xfId="0" applyFont="1" applyFill="1" applyBorder="1" applyAlignment="1">
      <alignment/>
    </xf>
    <xf numFmtId="0" fontId="63" fillId="11" borderId="7" xfId="0" applyFont="1" applyFill="1" applyBorder="1" applyAlignment="1">
      <alignment/>
    </xf>
    <xf numFmtId="0" fontId="63" fillId="11" borderId="8" xfId="0" applyFont="1" applyFill="1" applyBorder="1" applyAlignment="1">
      <alignment/>
    </xf>
    <xf numFmtId="0" fontId="68" fillId="11" borderId="6" xfId="0" applyFont="1" applyFill="1" applyBorder="1" applyAlignment="1">
      <alignment/>
    </xf>
    <xf numFmtId="0" fontId="68" fillId="11" borderId="7" xfId="0" applyFont="1" applyFill="1" applyBorder="1" applyAlignment="1">
      <alignment/>
    </xf>
    <xf numFmtId="0" fontId="11" fillId="3" borderId="10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50" fillId="12" borderId="6" xfId="0" applyFont="1" applyFill="1" applyBorder="1" applyAlignment="1">
      <alignment/>
    </xf>
    <xf numFmtId="0" fontId="11" fillId="12" borderId="7" xfId="0" applyFont="1" applyFill="1" applyBorder="1" applyAlignment="1">
      <alignment/>
    </xf>
    <xf numFmtId="0" fontId="29" fillId="12" borderId="7" xfId="0" applyFont="1" applyFill="1" applyBorder="1" applyAlignment="1">
      <alignment/>
    </xf>
    <xf numFmtId="0" fontId="13" fillId="12" borderId="7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0" fontId="11" fillId="12" borderId="8" xfId="0" applyFont="1" applyFill="1" applyBorder="1" applyAlignment="1">
      <alignment/>
    </xf>
    <xf numFmtId="0" fontId="16" fillId="12" borderId="1" xfId="0" applyFont="1" applyFill="1" applyBorder="1" applyAlignment="1">
      <alignment horizontal="center"/>
    </xf>
    <xf numFmtId="0" fontId="11" fillId="13" borderId="9" xfId="0" applyFont="1" applyFill="1" applyBorder="1" applyAlignment="1">
      <alignment horizontal="left"/>
    </xf>
    <xf numFmtId="0" fontId="46" fillId="13" borderId="10" xfId="0" applyFont="1" applyFill="1" applyBorder="1" applyAlignment="1">
      <alignment horizontal="left"/>
    </xf>
    <xf numFmtId="0" fontId="18" fillId="13" borderId="10" xfId="0" applyFont="1" applyFill="1" applyBorder="1" applyAlignment="1">
      <alignment horizontal="left"/>
    </xf>
    <xf numFmtId="0" fontId="18" fillId="13" borderId="11" xfId="0" applyFont="1" applyFill="1" applyBorder="1" applyAlignment="1">
      <alignment horizontal="left"/>
    </xf>
    <xf numFmtId="0" fontId="46" fillId="13" borderId="12" xfId="0" applyFont="1" applyFill="1" applyBorder="1" applyAlignment="1">
      <alignment horizontal="left"/>
    </xf>
    <xf numFmtId="0" fontId="11" fillId="13" borderId="13" xfId="0" applyFont="1" applyFill="1" applyBorder="1" applyAlignment="1">
      <alignment horizontal="left"/>
    </xf>
    <xf numFmtId="0" fontId="11" fillId="13" borderId="14" xfId="0" applyFont="1" applyFill="1" applyBorder="1" applyAlignment="1">
      <alignment horizontal="left"/>
    </xf>
    <xf numFmtId="0" fontId="69" fillId="2" borderId="0" xfId="0" applyFont="1" applyFill="1" applyAlignment="1">
      <alignment/>
    </xf>
    <xf numFmtId="0" fontId="13" fillId="14" borderId="1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/>
    </xf>
    <xf numFmtId="0" fontId="13" fillId="14" borderId="15" xfId="0" applyFont="1" applyFill="1" applyBorder="1" applyAlignment="1">
      <alignment horizontal="center"/>
    </xf>
    <xf numFmtId="0" fontId="32" fillId="14" borderId="15" xfId="0" applyFont="1" applyFill="1" applyBorder="1" applyAlignment="1">
      <alignment horizontal="center"/>
    </xf>
    <xf numFmtId="0" fontId="16" fillId="16" borderId="5" xfId="0" applyFont="1" applyFill="1" applyBorder="1" applyAlignment="1">
      <alignment horizontal="center"/>
    </xf>
    <xf numFmtId="0" fontId="13" fillId="16" borderId="5" xfId="0" applyFont="1" applyFill="1" applyBorder="1" applyAlignment="1">
      <alignment horizontal="center"/>
    </xf>
    <xf numFmtId="0" fontId="14" fillId="3" borderId="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14" fillId="3" borderId="11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32" fillId="14" borderId="1" xfId="0" applyFont="1" applyFill="1" applyBorder="1" applyAlignment="1">
      <alignment horizontal="center"/>
    </xf>
    <xf numFmtId="0" fontId="26" fillId="17" borderId="6" xfId="0" applyFont="1" applyFill="1" applyBorder="1" applyAlignment="1">
      <alignment horizontal="left"/>
    </xf>
    <xf numFmtId="0" fontId="15" fillId="17" borderId="7" xfId="0" applyFont="1" applyFill="1" applyBorder="1" applyAlignment="1">
      <alignment/>
    </xf>
    <xf numFmtId="0" fontId="15" fillId="17" borderId="8" xfId="0" applyFont="1" applyFill="1" applyBorder="1" applyAlignment="1">
      <alignment/>
    </xf>
    <xf numFmtId="0" fontId="16" fillId="18" borderId="1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17" borderId="1" xfId="0" applyFont="1" applyFill="1" applyBorder="1" applyAlignment="1">
      <alignment horizontal="center"/>
    </xf>
    <xf numFmtId="0" fontId="16" fillId="19" borderId="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center"/>
    </xf>
    <xf numFmtId="0" fontId="71" fillId="2" borderId="0" xfId="0" applyFont="1" applyFill="1" applyAlignment="1">
      <alignment/>
    </xf>
    <xf numFmtId="0" fontId="72" fillId="3" borderId="9" xfId="0" applyFont="1" applyFill="1" applyBorder="1" applyAlignment="1">
      <alignment/>
    </xf>
    <xf numFmtId="0" fontId="71" fillId="3" borderId="10" xfId="0" applyFont="1" applyFill="1" applyBorder="1" applyAlignment="1">
      <alignment/>
    </xf>
    <xf numFmtId="0" fontId="71" fillId="3" borderId="11" xfId="0" applyFont="1" applyFill="1" applyBorder="1" applyAlignment="1">
      <alignment/>
    </xf>
    <xf numFmtId="0" fontId="72" fillId="3" borderId="12" xfId="0" applyFont="1" applyFill="1" applyBorder="1" applyAlignment="1">
      <alignment/>
    </xf>
    <xf numFmtId="0" fontId="71" fillId="3" borderId="13" xfId="0" applyFont="1" applyFill="1" applyBorder="1" applyAlignment="1">
      <alignment/>
    </xf>
    <xf numFmtId="0" fontId="71" fillId="3" borderId="14" xfId="0" applyFont="1" applyFill="1" applyBorder="1" applyAlignment="1">
      <alignment/>
    </xf>
    <xf numFmtId="0" fontId="16" fillId="2" borderId="0" xfId="0" applyFont="1" applyFill="1" applyBorder="1" applyAlignment="1">
      <alignment horizontal="center"/>
    </xf>
    <xf numFmtId="0" fontId="73" fillId="2" borderId="0" xfId="0" applyFont="1" applyFill="1" applyAlignment="1">
      <alignment/>
    </xf>
    <xf numFmtId="0" fontId="16" fillId="4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0" borderId="0" xfId="0" applyFont="1" applyFill="1" applyBorder="1" applyAlignment="1">
      <alignment/>
    </xf>
    <xf numFmtId="0" fontId="11" fillId="20" borderId="0" xfId="0" applyFont="1" applyFill="1" applyBorder="1" applyAlignment="1">
      <alignment/>
    </xf>
    <xf numFmtId="0" fontId="60" fillId="2" borderId="0" xfId="0" applyFont="1" applyFill="1" applyAlignment="1">
      <alignment horizontal="center"/>
    </xf>
    <xf numFmtId="0" fontId="74" fillId="2" borderId="0" xfId="0" applyFont="1" applyFill="1" applyAlignment="1">
      <alignment/>
    </xf>
    <xf numFmtId="0" fontId="3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8" fillId="21" borderId="0" xfId="0" applyFont="1" applyFill="1" applyAlignment="1">
      <alignment/>
    </xf>
    <xf numFmtId="0" fontId="9" fillId="21" borderId="0" xfId="0" applyFont="1" applyFill="1" applyAlignment="1">
      <alignment/>
    </xf>
    <xf numFmtId="0" fontId="5" fillId="21" borderId="0" xfId="0" applyFont="1" applyFill="1" applyAlignment="1">
      <alignment/>
    </xf>
    <xf numFmtId="0" fontId="7" fillId="21" borderId="0" xfId="0" applyFont="1" applyFill="1" applyAlignment="1">
      <alignment/>
    </xf>
    <xf numFmtId="0" fontId="5" fillId="21" borderId="0" xfId="0" applyFont="1" applyFill="1" applyAlignment="1">
      <alignment/>
    </xf>
    <xf numFmtId="0" fontId="6" fillId="21" borderId="0" xfId="0" applyFont="1" applyFill="1" applyAlignment="1">
      <alignment/>
    </xf>
    <xf numFmtId="0" fontId="4" fillId="21" borderId="0" xfId="0" applyFont="1" applyFill="1" applyAlignment="1">
      <alignment/>
    </xf>
    <xf numFmtId="0" fontId="27" fillId="21" borderId="0" xfId="0" applyFont="1" applyFill="1" applyAlignment="1">
      <alignment/>
    </xf>
    <xf numFmtId="0" fontId="5" fillId="21" borderId="0" xfId="0" applyFont="1" applyFill="1" applyBorder="1" applyAlignment="1">
      <alignment horizontal="center"/>
    </xf>
    <xf numFmtId="0" fontId="5" fillId="21" borderId="0" xfId="0" applyFont="1" applyFill="1" applyAlignment="1">
      <alignment horizontal="center"/>
    </xf>
    <xf numFmtId="0" fontId="46" fillId="21" borderId="0" xfId="0" applyFont="1" applyFill="1" applyAlignment="1">
      <alignment horizontal="left"/>
    </xf>
    <xf numFmtId="0" fontId="46" fillId="21" borderId="0" xfId="0" applyFont="1" applyFill="1" applyAlignment="1">
      <alignment/>
    </xf>
    <xf numFmtId="0" fontId="75" fillId="21" borderId="0" xfId="0" applyFont="1" applyFill="1" applyAlignment="1">
      <alignment/>
    </xf>
    <xf numFmtId="0" fontId="76" fillId="21" borderId="0" xfId="0" applyFont="1" applyFill="1" applyAlignment="1">
      <alignment/>
    </xf>
    <xf numFmtId="0" fontId="46" fillId="13" borderId="6" xfId="0" applyFont="1" applyFill="1" applyBorder="1" applyAlignment="1">
      <alignment horizontal="left"/>
    </xf>
    <xf numFmtId="0" fontId="46" fillId="13" borderId="7" xfId="0" applyFont="1" applyFill="1" applyBorder="1" applyAlignment="1">
      <alignment/>
    </xf>
    <xf numFmtId="0" fontId="46" fillId="13" borderId="7" xfId="0" applyFont="1" applyFill="1" applyBorder="1" applyAlignment="1">
      <alignment horizontal="center"/>
    </xf>
    <xf numFmtId="0" fontId="46" fillId="13" borderId="1" xfId="0" applyFont="1" applyFill="1" applyBorder="1" applyAlignment="1">
      <alignment/>
    </xf>
    <xf numFmtId="0" fontId="7" fillId="13" borderId="8" xfId="0" applyFont="1" applyFill="1" applyBorder="1" applyAlignment="1">
      <alignment/>
    </xf>
    <xf numFmtId="0" fontId="82" fillId="4" borderId="5" xfId="0" applyFont="1" applyFill="1" applyBorder="1" applyAlignment="1">
      <alignment horizontal="center"/>
    </xf>
    <xf numFmtId="0" fontId="82" fillId="12" borderId="4" xfId="0" applyFont="1" applyFill="1" applyBorder="1" applyAlignment="1">
      <alignment horizontal="center"/>
    </xf>
    <xf numFmtId="0" fontId="83" fillId="21" borderId="0" xfId="0" applyFont="1" applyFill="1" applyAlignment="1">
      <alignment/>
    </xf>
    <xf numFmtId="0" fontId="84" fillId="21" borderId="0" xfId="0" applyFont="1" applyFill="1" applyAlignment="1">
      <alignment/>
    </xf>
    <xf numFmtId="0" fontId="85" fillId="21" borderId="0" xfId="0" applyFont="1" applyFill="1" applyAlignment="1">
      <alignment/>
    </xf>
    <xf numFmtId="0" fontId="86" fillId="21" borderId="0" xfId="0" applyFont="1" applyFill="1" applyAlignment="1">
      <alignment/>
    </xf>
    <xf numFmtId="0" fontId="6" fillId="22" borderId="16" xfId="0" applyFont="1" applyFill="1" applyBorder="1" applyAlignment="1">
      <alignment/>
    </xf>
    <xf numFmtId="0" fontId="5" fillId="22" borderId="17" xfId="0" applyFont="1" applyFill="1" applyBorder="1" applyAlignment="1">
      <alignment/>
    </xf>
    <xf numFmtId="0" fontId="5" fillId="22" borderId="18" xfId="0" applyFont="1" applyFill="1" applyBorder="1" applyAlignment="1">
      <alignment/>
    </xf>
    <xf numFmtId="0" fontId="5" fillId="22" borderId="1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57150</xdr:rowOff>
    </xdr:from>
    <xdr:to>
      <xdr:col>11</xdr:col>
      <xdr:colOff>247650</xdr:colOff>
      <xdr:row>1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2743200" y="57150"/>
          <a:ext cx="37814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workbookViewId="0" topLeftCell="A1">
      <selection activeCell="G24" sqref="G24"/>
    </sheetView>
  </sheetViews>
  <sheetFormatPr defaultColWidth="9.140625" defaultRowHeight="12.75"/>
  <cols>
    <col min="1" max="1" width="10.57421875" style="171" customWidth="1"/>
    <col min="2" max="2" width="6.8515625" style="171" customWidth="1"/>
    <col min="3" max="3" width="2.7109375" style="171" customWidth="1"/>
    <col min="4" max="4" width="10.7109375" style="171" customWidth="1"/>
    <col min="5" max="5" width="3.421875" style="171" customWidth="1"/>
    <col min="6" max="6" width="8.28125" style="171" customWidth="1"/>
    <col min="7" max="7" width="23.140625" style="171" customWidth="1"/>
    <col min="8" max="8" width="8.28125" style="171" customWidth="1"/>
    <col min="9" max="9" width="0.13671875" style="171" customWidth="1"/>
    <col min="10" max="10" width="10.8515625" style="171" bestFit="1" customWidth="1"/>
    <col min="11" max="14" width="9.140625" style="171" customWidth="1"/>
    <col min="15" max="15" width="8.28125" style="171" customWidth="1"/>
    <col min="16" max="16" width="6.8515625" style="174" customWidth="1"/>
    <col min="17" max="16384" width="9.140625" style="171" customWidth="1"/>
  </cols>
  <sheetData>
    <row r="1" spans="4:15" ht="40.5">
      <c r="D1" s="172"/>
      <c r="G1" s="173" t="s">
        <v>4</v>
      </c>
      <c r="O1" s="196" t="s">
        <v>5</v>
      </c>
    </row>
    <row r="3" spans="1:18" ht="16.5" thickBo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6"/>
      <c r="Q3" s="175"/>
      <c r="R3" s="175"/>
    </row>
    <row r="4" spans="1:18" ht="21" thickBot="1">
      <c r="A4" s="177"/>
      <c r="B4" s="178"/>
      <c r="C4" s="178"/>
      <c r="D4" s="198" t="s">
        <v>34</v>
      </c>
      <c r="E4" s="199"/>
      <c r="F4" s="199"/>
      <c r="G4" s="199"/>
      <c r="H4" s="199"/>
      <c r="I4" s="199"/>
      <c r="J4" s="199"/>
      <c r="K4" s="199"/>
      <c r="L4" s="199"/>
      <c r="M4" s="199"/>
      <c r="N4" s="200"/>
      <c r="O4" s="201"/>
      <c r="P4" s="176"/>
      <c r="Q4" s="175"/>
      <c r="R4" s="175"/>
    </row>
    <row r="5" spans="1:18" ht="15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5"/>
      <c r="O5" s="175"/>
      <c r="P5" s="176"/>
      <c r="Q5" s="175"/>
      <c r="R5" s="175"/>
    </row>
    <row r="6" spans="1:18" ht="19.5">
      <c r="A6" s="177"/>
      <c r="B6" s="185" t="s">
        <v>0</v>
      </c>
      <c r="C6" s="179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5"/>
      <c r="O6" s="175"/>
      <c r="P6" s="176"/>
      <c r="Q6" s="175"/>
      <c r="R6" s="175"/>
    </row>
    <row r="7" spans="1:18" ht="22.5">
      <c r="A7" s="180" t="s">
        <v>35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5"/>
      <c r="O7" s="175"/>
      <c r="P7" s="176"/>
      <c r="Q7" s="175"/>
      <c r="R7" s="175"/>
    </row>
    <row r="8" spans="1:18" ht="16.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5"/>
      <c r="O8" s="175"/>
      <c r="P8" s="176"/>
      <c r="Q8" s="175"/>
      <c r="R8" s="175"/>
    </row>
    <row r="9" spans="1:18" ht="16.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5"/>
      <c r="O9" s="175"/>
      <c r="P9" s="176"/>
      <c r="Q9" s="175"/>
      <c r="R9" s="175"/>
    </row>
    <row r="10" spans="1:18" ht="16.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6"/>
      <c r="Q10" s="175"/>
      <c r="R10" s="175"/>
    </row>
    <row r="11" spans="1:18" ht="16.5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6"/>
      <c r="Q11" s="175"/>
      <c r="R11" s="175"/>
    </row>
    <row r="12" spans="1:18" ht="16.5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6"/>
      <c r="Q12" s="175"/>
      <c r="R12" s="175"/>
    </row>
    <row r="13" spans="1:18" ht="16.5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6"/>
      <c r="Q13" s="175"/>
      <c r="R13" s="175"/>
    </row>
    <row r="14" spans="1:18" ht="20.25">
      <c r="A14" s="175"/>
      <c r="B14" s="197" t="s">
        <v>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6"/>
      <c r="Q14" s="175"/>
      <c r="R14" s="175"/>
    </row>
    <row r="15" spans="1:18" ht="15.7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6"/>
      <c r="Q15" s="175"/>
      <c r="R15" s="175"/>
    </row>
    <row r="16" spans="1:18" ht="18.75">
      <c r="A16" s="175"/>
      <c r="B16" s="175"/>
      <c r="C16" s="186" t="s">
        <v>75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6"/>
      <c r="Q16" s="175"/>
      <c r="R16" s="175"/>
    </row>
    <row r="17" spans="1:18" ht="18.75">
      <c r="A17" s="186" t="s">
        <v>76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  <c r="Q17" s="175"/>
      <c r="R17" s="175"/>
    </row>
    <row r="18" spans="1:18" ht="15.7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6"/>
      <c r="Q18" s="175"/>
      <c r="R18" s="175"/>
    </row>
    <row r="19" spans="1:18" ht="16.5" thickBot="1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6"/>
      <c r="Q19" s="175"/>
      <c r="R19" s="175"/>
    </row>
    <row r="20" spans="2:18" ht="19.5">
      <c r="B20" s="181"/>
      <c r="C20" s="182"/>
      <c r="D20" s="195" t="s">
        <v>7</v>
      </c>
      <c r="E20" s="181"/>
      <c r="F20" s="192">
        <v>4</v>
      </c>
      <c r="G20" s="189" t="str">
        <f>IF(F21="","",IF(F20/F21=H20/H21,"é equivalente a","não é equivalente a"))</f>
        <v>é equivalente a</v>
      </c>
      <c r="H20" s="192">
        <v>2</v>
      </c>
      <c r="I20" s="183"/>
      <c r="J20" s="187" t="str">
        <f>IF(F21="","",IF(B31=B32,"porque as duas representam a mesma parte da unidade.","porque as duas não representam a mesma parte da unidade."))</f>
        <v>porque as duas representam a mesma parte da unidade.</v>
      </c>
      <c r="K20" s="188"/>
      <c r="L20" s="188"/>
      <c r="M20" s="188"/>
      <c r="N20" s="188"/>
      <c r="O20" s="190"/>
      <c r="P20" s="191"/>
      <c r="Q20" s="175"/>
      <c r="R20" s="175"/>
    </row>
    <row r="21" spans="2:18" ht="20.25" thickBot="1">
      <c r="B21" s="181"/>
      <c r="C21" s="175"/>
      <c r="D21" s="195" t="s">
        <v>6</v>
      </c>
      <c r="E21" s="181"/>
      <c r="F21" s="193">
        <v>10</v>
      </c>
      <c r="G21" s="184"/>
      <c r="H21" s="193">
        <v>5</v>
      </c>
      <c r="I21" s="184"/>
      <c r="J21" s="184"/>
      <c r="K21" s="184"/>
      <c r="L21" s="184"/>
      <c r="M21" s="184"/>
      <c r="N21" s="184"/>
      <c r="O21" s="184"/>
      <c r="P21" s="176"/>
      <c r="Q21" s="175"/>
      <c r="R21" s="175"/>
    </row>
    <row r="22" spans="1:18" ht="15.75">
      <c r="A22" s="182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6"/>
      <c r="Q22" s="175"/>
      <c r="R22" s="175"/>
    </row>
    <row r="23" spans="1:18" ht="15.75">
      <c r="A23" s="175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6"/>
      <c r="Q23" s="175"/>
      <c r="R23" s="175"/>
    </row>
    <row r="24" spans="1:18" ht="15.75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6"/>
      <c r="Q24" s="175"/>
      <c r="R24" s="175"/>
    </row>
    <row r="25" spans="1:18" ht="15.75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6"/>
      <c r="Q25" s="175"/>
      <c r="R25" s="175"/>
    </row>
    <row r="26" spans="1:18" ht="15.75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6"/>
      <c r="Q26" s="175"/>
      <c r="R26" s="175"/>
    </row>
    <row r="27" spans="1:18" ht="15.7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6"/>
      <c r="Q27" s="175"/>
      <c r="R27" s="175"/>
    </row>
    <row r="28" spans="1:18" ht="15.7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6"/>
      <c r="Q28" s="175"/>
      <c r="R28" s="175"/>
    </row>
    <row r="29" spans="1:18" ht="15.75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6"/>
      <c r="Q29" s="175"/>
      <c r="R29" s="175"/>
    </row>
    <row r="30" spans="1:18" ht="15.7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6"/>
      <c r="Q30" s="175"/>
      <c r="R30" s="175"/>
    </row>
    <row r="31" spans="1:18" ht="15.75">
      <c r="A31" s="194" t="s">
        <v>2</v>
      </c>
      <c r="B31" s="194">
        <f>F20/F21</f>
        <v>0.4</v>
      </c>
      <c r="C31" s="19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/>
      <c r="Q31" s="175"/>
      <c r="R31" s="175"/>
    </row>
    <row r="32" spans="1:18" ht="15.75">
      <c r="A32" s="194" t="s">
        <v>3</v>
      </c>
      <c r="B32" s="194">
        <f>H20/H21</f>
        <v>0.4</v>
      </c>
      <c r="C32" s="194"/>
      <c r="D32" s="19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6"/>
      <c r="Q32" s="175"/>
      <c r="R32" s="175"/>
    </row>
    <row r="33" spans="1:18" ht="15.75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6"/>
      <c r="Q33" s="175"/>
      <c r="R33" s="175"/>
    </row>
    <row r="34" spans="1:18" ht="15.7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6"/>
      <c r="Q34" s="175"/>
      <c r="R34" s="175"/>
    </row>
    <row r="35" spans="1:18" ht="15.75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6"/>
      <c r="Q35" s="175"/>
      <c r="R35" s="175"/>
    </row>
    <row r="36" spans="1:18" ht="15.75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6"/>
      <c r="Q36" s="175"/>
      <c r="R36" s="175"/>
    </row>
    <row r="37" spans="1:18" ht="15.7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6"/>
      <c r="Q37" s="175"/>
      <c r="R37" s="175"/>
    </row>
    <row r="38" spans="1:18" ht="15.75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6"/>
      <c r="Q38" s="175"/>
      <c r="R38" s="175"/>
    </row>
    <row r="39" spans="1:18" ht="15.7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6"/>
      <c r="Q39" s="175"/>
      <c r="R39" s="175"/>
    </row>
    <row r="40" spans="1:18" ht="15.7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6"/>
      <c r="Q40" s="175"/>
      <c r="R40" s="175"/>
    </row>
    <row r="41" spans="1:18" ht="15.75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6"/>
      <c r="Q41" s="175"/>
      <c r="R41" s="175"/>
    </row>
    <row r="42" spans="1:18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6"/>
      <c r="Q42" s="175"/>
      <c r="R42" s="175"/>
    </row>
    <row r="43" spans="1:18" ht="15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6"/>
      <c r="Q43" s="175"/>
      <c r="R43" s="175"/>
    </row>
    <row r="44" spans="1:18" ht="15.75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  <c r="Q44" s="175"/>
      <c r="R44" s="175"/>
    </row>
    <row r="45" spans="1:18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6"/>
      <c r="Q45" s="175"/>
      <c r="R45" s="175"/>
    </row>
    <row r="46" spans="1:18" ht="15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6"/>
      <c r="Q46" s="175"/>
      <c r="R46" s="175"/>
    </row>
    <row r="47" spans="1:18" ht="15.75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6"/>
      <c r="Q47" s="175"/>
      <c r="R47" s="175"/>
    </row>
    <row r="48" spans="1:18" ht="15.75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6"/>
      <c r="Q48" s="175"/>
      <c r="R48" s="175"/>
    </row>
    <row r="49" spans="1:18" ht="15.75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6"/>
      <c r="Q49" s="175"/>
      <c r="R49" s="175"/>
    </row>
    <row r="50" spans="1:18" ht="15.75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6"/>
      <c r="Q50" s="175"/>
      <c r="R50" s="175"/>
    </row>
    <row r="51" spans="1:18" ht="15.7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6"/>
      <c r="Q51" s="175"/>
      <c r="R51" s="175"/>
    </row>
    <row r="52" spans="1:18" ht="15.7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6"/>
      <c r="Q52" s="175"/>
      <c r="R52" s="175"/>
    </row>
    <row r="53" spans="1:18" ht="15.7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6"/>
      <c r="Q53" s="175"/>
      <c r="R53" s="175"/>
    </row>
    <row r="54" spans="1:18" ht="15.7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6"/>
      <c r="Q54" s="175"/>
      <c r="R54" s="175"/>
    </row>
    <row r="55" spans="1:18" ht="15.75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6"/>
      <c r="Q55" s="175"/>
      <c r="R55" s="175"/>
    </row>
    <row r="56" spans="1:18" ht="15.75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6"/>
      <c r="Q56" s="175"/>
      <c r="R56" s="175"/>
    </row>
    <row r="57" spans="1:18" ht="15.7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6"/>
      <c r="Q57" s="175"/>
      <c r="R57" s="175"/>
    </row>
    <row r="58" spans="1:18" ht="15.75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6"/>
      <c r="Q58" s="175"/>
      <c r="R58" s="175"/>
    </row>
    <row r="59" spans="1:18" ht="15.75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6"/>
      <c r="Q59" s="175"/>
      <c r="R59" s="175"/>
    </row>
    <row r="60" spans="1:18" ht="15.75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6"/>
      <c r="Q60" s="175"/>
      <c r="R60" s="175"/>
    </row>
    <row r="61" spans="1:18" ht="15.75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6"/>
      <c r="Q61" s="175"/>
      <c r="R61" s="175"/>
    </row>
    <row r="62" spans="1:18" ht="15.75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6"/>
      <c r="Q62" s="175"/>
      <c r="R62" s="175"/>
    </row>
    <row r="63" spans="1:18" ht="15.7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6"/>
      <c r="Q63" s="175"/>
      <c r="R63" s="175"/>
    </row>
    <row r="64" spans="1:18" ht="15.75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6"/>
      <c r="Q64" s="175"/>
      <c r="R64" s="175"/>
    </row>
    <row r="65" spans="1:18" ht="15.75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6"/>
      <c r="Q65" s="175"/>
      <c r="R65" s="175"/>
    </row>
    <row r="66" spans="1:18" ht="15.7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6"/>
      <c r="Q66" s="175"/>
      <c r="R66" s="175"/>
    </row>
    <row r="67" spans="1:18" ht="15.7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6"/>
      <c r="Q67" s="175"/>
      <c r="R67" s="175"/>
    </row>
    <row r="68" spans="1:18" ht="15.75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6"/>
      <c r="Q68" s="175"/>
      <c r="R68" s="175"/>
    </row>
    <row r="69" spans="1:18" ht="15.75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6"/>
      <c r="Q69" s="175"/>
      <c r="R69" s="175"/>
    </row>
    <row r="70" spans="1:18" ht="15.75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6"/>
      <c r="Q70" s="175"/>
      <c r="R70" s="175"/>
    </row>
    <row r="71" spans="1:18" ht="15.75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6"/>
      <c r="Q71" s="175"/>
      <c r="R71" s="175"/>
    </row>
    <row r="72" spans="1:18" ht="15.75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6"/>
      <c r="Q72" s="175"/>
      <c r="R72" s="175"/>
    </row>
    <row r="73" spans="1:18" ht="15.75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6"/>
      <c r="Q73" s="175"/>
      <c r="R73" s="175"/>
    </row>
    <row r="74" spans="1:18" ht="15.75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6"/>
      <c r="Q74" s="175"/>
      <c r="R74" s="175"/>
    </row>
  </sheetData>
  <printOptions/>
  <pageMargins left="0.75" right="0.75" top="1" bottom="1" header="0.492125985" footer="0.492125985"/>
  <pageSetup horizontalDpi="300" verticalDpi="300" orientation="portrait" paperSize="9" r:id="rId4"/>
  <drawing r:id="rId3"/>
  <legacyDrawing r:id="rId2"/>
  <oleObjects>
    <oleObject progId="Paint.Picture" shapeId="528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K29" sqref="K29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6.140625" style="1" customWidth="1"/>
    <col min="4" max="4" width="3.421875" style="1" customWidth="1"/>
    <col min="5" max="5" width="6.00390625" style="1" customWidth="1"/>
    <col min="6" max="6" width="2.28125" style="1" customWidth="1"/>
    <col min="7" max="7" width="7.7109375" style="1" customWidth="1"/>
    <col min="8" max="8" width="3.7109375" style="1" customWidth="1"/>
    <col min="9" max="9" width="9.140625" style="1" customWidth="1"/>
    <col min="10" max="10" width="5.00390625" style="1" customWidth="1"/>
    <col min="11" max="11" width="11.7109375" style="1" customWidth="1"/>
    <col min="12" max="12" width="5.7109375" style="1" customWidth="1"/>
    <col min="13" max="13" width="7.7109375" style="1" customWidth="1"/>
    <col min="14" max="14" width="2.28125" style="1" customWidth="1"/>
    <col min="15" max="15" width="7.140625" style="1" customWidth="1"/>
    <col min="16" max="16" width="3.00390625" style="1" customWidth="1"/>
    <col min="17" max="17" width="7.00390625" style="1" customWidth="1"/>
    <col min="18" max="18" width="3.28125" style="1" customWidth="1"/>
    <col min="19" max="19" width="7.57421875" style="1" customWidth="1"/>
    <col min="20" max="20" width="4.421875" style="1" customWidth="1"/>
    <col min="21" max="21" width="8.28125" style="1" customWidth="1"/>
    <col min="22" max="22" width="4.8515625" style="1" customWidth="1"/>
    <col min="23" max="16384" width="9.140625" style="1" customWidth="1"/>
  </cols>
  <sheetData>
    <row r="1" spans="5:21" ht="27">
      <c r="E1" s="2"/>
      <c r="I1" s="68" t="s">
        <v>9</v>
      </c>
      <c r="U1" s="70" t="s">
        <v>5</v>
      </c>
    </row>
    <row r="2" s="13" customFormat="1" ht="8.25"/>
    <row r="3" s="18" customFormat="1" ht="24.75">
      <c r="J3" s="17" t="s">
        <v>8</v>
      </c>
    </row>
    <row r="4" s="13" customFormat="1" ht="8.25"/>
    <row r="5" s="13" customFormat="1" ht="8.25"/>
    <row r="6" ht="20.25">
      <c r="B6" s="3" t="s">
        <v>10</v>
      </c>
    </row>
    <row r="7" s="14" customFormat="1" ht="8.25"/>
    <row r="8" s="14" customFormat="1" ht="9" thickBot="1">
      <c r="J8" s="60"/>
    </row>
    <row r="9" spans="2:22" ht="16.5">
      <c r="B9" s="6" t="s">
        <v>13</v>
      </c>
      <c r="C9" s="135">
        <v>4</v>
      </c>
      <c r="D9" s="5" t="s">
        <v>11</v>
      </c>
      <c r="E9" s="138">
        <v>15</v>
      </c>
      <c r="F9" s="7" t="s">
        <v>12</v>
      </c>
      <c r="G9" s="8">
        <v>19</v>
      </c>
      <c r="H9" s="7"/>
      <c r="I9" s="5" t="str">
        <f>IF(G9=B34,"CERTO","ERRADO")</f>
        <v>CERTO</v>
      </c>
      <c r="J9" s="61">
        <f>IF(I9="CERTO",1,0)</f>
        <v>1</v>
      </c>
      <c r="K9" s="7"/>
      <c r="L9" s="9" t="s">
        <v>22</v>
      </c>
      <c r="M9" s="135">
        <v>15</v>
      </c>
      <c r="N9" s="5" t="s">
        <v>11</v>
      </c>
      <c r="O9" s="138">
        <v>14</v>
      </c>
      <c r="P9" s="5" t="s">
        <v>11</v>
      </c>
      <c r="Q9" s="135">
        <v>1</v>
      </c>
      <c r="R9" s="5" t="s">
        <v>12</v>
      </c>
      <c r="S9" s="8"/>
      <c r="T9" s="7"/>
      <c r="U9" s="5" t="str">
        <f>IF(S9=J34,"CERTO","ERRADO")</f>
        <v>ERRADO</v>
      </c>
      <c r="V9" s="61">
        <f>IF(I9="CERTO",1,0)</f>
        <v>1</v>
      </c>
    </row>
    <row r="10" spans="2:22" ht="17.25" thickBot="1">
      <c r="B10" s="10"/>
      <c r="C10" s="136">
        <v>3</v>
      </c>
      <c r="D10" s="5"/>
      <c r="E10" s="136">
        <v>3</v>
      </c>
      <c r="F10" s="7"/>
      <c r="G10" s="8"/>
      <c r="H10" s="7"/>
      <c r="I10" s="5" t="str">
        <f>IF(G10=B35,"CERTO","ERRADO")</f>
        <v>ERRADO</v>
      </c>
      <c r="J10" s="61">
        <f aca="true" t="shared" si="0" ref="J10:J19">IF(I10="CERTO",1,0)</f>
        <v>0</v>
      </c>
      <c r="K10" s="7"/>
      <c r="L10" s="7"/>
      <c r="M10" s="136">
        <v>16</v>
      </c>
      <c r="N10" s="5"/>
      <c r="O10" s="136">
        <v>16</v>
      </c>
      <c r="P10" s="5"/>
      <c r="Q10" s="136">
        <v>16</v>
      </c>
      <c r="R10" s="5"/>
      <c r="S10" s="8"/>
      <c r="T10" s="7"/>
      <c r="U10" s="5" t="str">
        <f>IF(S10=J35,"CERTO","ERRADO")</f>
        <v>ERRADO</v>
      </c>
      <c r="V10" s="61">
        <f aca="true" t="shared" si="1" ref="V10:V19">IF(I10="CERTO",1,0)</f>
        <v>0</v>
      </c>
    </row>
    <row r="11" spans="7:22" ht="17.25" thickBot="1">
      <c r="G11" s="4"/>
      <c r="I11" s="4"/>
      <c r="J11" s="61"/>
      <c r="U11" s="4"/>
      <c r="V11" s="11"/>
    </row>
    <row r="12" spans="2:22" ht="16.5">
      <c r="B12" s="9" t="s">
        <v>14</v>
      </c>
      <c r="C12" s="135">
        <v>5</v>
      </c>
      <c r="D12" s="5" t="s">
        <v>11</v>
      </c>
      <c r="E12" s="138">
        <v>4</v>
      </c>
      <c r="F12" s="7" t="s">
        <v>12</v>
      </c>
      <c r="G12" s="8"/>
      <c r="H12" s="7"/>
      <c r="I12" s="5" t="str">
        <f>IF(G12=B36,"CERTO","ERRADO")</f>
        <v>ERRADO</v>
      </c>
      <c r="J12" s="61">
        <f t="shared" si="0"/>
        <v>0</v>
      </c>
      <c r="K12" s="7"/>
      <c r="L12" s="9" t="s">
        <v>23</v>
      </c>
      <c r="M12" s="135">
        <v>40</v>
      </c>
      <c r="N12" s="5" t="s">
        <v>11</v>
      </c>
      <c r="O12" s="138">
        <v>11</v>
      </c>
      <c r="P12" s="5" t="s">
        <v>16</v>
      </c>
      <c r="Q12" s="135">
        <v>22</v>
      </c>
      <c r="R12" s="5" t="s">
        <v>12</v>
      </c>
      <c r="S12" s="8"/>
      <c r="T12" s="7"/>
      <c r="U12" s="5" t="str">
        <f>IF(S12=J36,"CERTO","ERRADO")</f>
        <v>ERRADO</v>
      </c>
      <c r="V12" s="61">
        <f t="shared" si="1"/>
        <v>0</v>
      </c>
    </row>
    <row r="13" spans="2:22" ht="17.25" thickBot="1">
      <c r="B13" s="7"/>
      <c r="C13" s="136">
        <v>9</v>
      </c>
      <c r="D13" s="5"/>
      <c r="E13" s="136">
        <v>9</v>
      </c>
      <c r="F13" s="7"/>
      <c r="G13" s="8"/>
      <c r="H13" s="7"/>
      <c r="I13" s="5" t="str">
        <f>IF(G13=B37,"CERTO","ERRADO")</f>
        <v>ERRADO</v>
      </c>
      <c r="J13" s="61">
        <f t="shared" si="0"/>
        <v>0</v>
      </c>
      <c r="K13" s="7"/>
      <c r="L13" s="7"/>
      <c r="M13" s="136">
        <v>50</v>
      </c>
      <c r="N13" s="5"/>
      <c r="O13" s="136">
        <v>50</v>
      </c>
      <c r="P13" s="5"/>
      <c r="Q13" s="136">
        <v>50</v>
      </c>
      <c r="R13" s="5"/>
      <c r="S13" s="8"/>
      <c r="T13" s="7"/>
      <c r="U13" s="5" t="str">
        <f>IF(S13=J37,"CERTO","ERRADO")</f>
        <v>ERRADO</v>
      </c>
      <c r="V13" s="61">
        <f t="shared" si="1"/>
        <v>0</v>
      </c>
    </row>
    <row r="14" spans="5:22" ht="17.25" thickBot="1">
      <c r="E14" s="16"/>
      <c r="G14" s="4"/>
      <c r="I14" s="4"/>
      <c r="J14" s="61"/>
      <c r="U14" s="4"/>
      <c r="V14" s="11"/>
    </row>
    <row r="15" spans="2:22" ht="16.5">
      <c r="B15" s="9" t="s">
        <v>15</v>
      </c>
      <c r="C15" s="135">
        <v>8</v>
      </c>
      <c r="D15" s="5" t="s">
        <v>16</v>
      </c>
      <c r="E15" s="138">
        <v>5</v>
      </c>
      <c r="F15" s="7" t="s">
        <v>12</v>
      </c>
      <c r="G15" s="8"/>
      <c r="H15" s="7"/>
      <c r="I15" s="5" t="str">
        <f>IF(G15=B38,"CERTO","ERRADO")</f>
        <v>ERRADO</v>
      </c>
      <c r="J15" s="61">
        <f t="shared" si="0"/>
        <v>0</v>
      </c>
      <c r="K15" s="7"/>
      <c r="L15" s="9" t="s">
        <v>24</v>
      </c>
      <c r="M15" s="135">
        <v>31</v>
      </c>
      <c r="N15" s="5" t="s">
        <v>16</v>
      </c>
      <c r="O15" s="139">
        <v>10</v>
      </c>
      <c r="P15" s="5" t="s">
        <v>16</v>
      </c>
      <c r="Q15" s="135">
        <v>7</v>
      </c>
      <c r="R15" s="5" t="s">
        <v>12</v>
      </c>
      <c r="S15" s="8"/>
      <c r="T15" s="7"/>
      <c r="U15" s="5" t="str">
        <f>IF(S15=J38,"CERTO","ERRADO")</f>
        <v>ERRADO</v>
      </c>
      <c r="V15" s="61">
        <f t="shared" si="1"/>
        <v>0</v>
      </c>
    </row>
    <row r="16" spans="2:22" ht="17.25" thickBot="1">
      <c r="B16" s="7"/>
      <c r="C16" s="136">
        <v>7</v>
      </c>
      <c r="D16" s="5"/>
      <c r="E16" s="136">
        <v>7</v>
      </c>
      <c r="F16" s="7"/>
      <c r="G16" s="8"/>
      <c r="H16" s="7"/>
      <c r="I16" s="5" t="str">
        <f>IF(G16=B39,"CERTO","ERRADO")</f>
        <v>ERRADO</v>
      </c>
      <c r="J16" s="61">
        <f t="shared" si="0"/>
        <v>0</v>
      </c>
      <c r="K16" s="7"/>
      <c r="L16" s="7"/>
      <c r="M16" s="136">
        <v>100</v>
      </c>
      <c r="N16" s="5"/>
      <c r="O16" s="136">
        <v>100</v>
      </c>
      <c r="P16" s="5"/>
      <c r="Q16" s="136">
        <v>100</v>
      </c>
      <c r="R16" s="5"/>
      <c r="S16" s="8"/>
      <c r="T16" s="7"/>
      <c r="U16" s="5" t="str">
        <f>IF(S16=J39,"CERTO","ERRADO")</f>
        <v>ERRADO</v>
      </c>
      <c r="V16" s="61">
        <f t="shared" si="1"/>
        <v>0</v>
      </c>
    </row>
    <row r="17" spans="7:22" ht="17.25" thickBot="1">
      <c r="G17" s="4"/>
      <c r="I17" s="4"/>
      <c r="J17" s="61"/>
      <c r="U17" s="4"/>
      <c r="V17" s="11"/>
    </row>
    <row r="18" spans="2:22" ht="16.5">
      <c r="B18" s="9" t="s">
        <v>17</v>
      </c>
      <c r="C18" s="135">
        <v>10</v>
      </c>
      <c r="D18" s="5" t="s">
        <v>16</v>
      </c>
      <c r="E18" s="138">
        <v>9</v>
      </c>
      <c r="F18" s="7" t="s">
        <v>12</v>
      </c>
      <c r="G18" s="8"/>
      <c r="H18" s="7"/>
      <c r="I18" s="5" t="str">
        <f>IF(G18=B40,"CERTO","ERRADO")</f>
        <v>ERRADO</v>
      </c>
      <c r="J18" s="61">
        <f t="shared" si="0"/>
        <v>0</v>
      </c>
      <c r="K18" s="7"/>
      <c r="L18" s="9" t="s">
        <v>25</v>
      </c>
      <c r="M18" s="135">
        <v>8</v>
      </c>
      <c r="N18" s="5" t="s">
        <v>16</v>
      </c>
      <c r="O18" s="138">
        <v>6</v>
      </c>
      <c r="P18" s="5" t="s">
        <v>11</v>
      </c>
      <c r="Q18" s="135">
        <v>7</v>
      </c>
      <c r="R18" s="5" t="s">
        <v>12</v>
      </c>
      <c r="S18" s="8"/>
      <c r="T18" s="7"/>
      <c r="U18" s="5" t="str">
        <f>IF(S18=J40,"CERTO","ERRADO")</f>
        <v>ERRADO</v>
      </c>
      <c r="V18" s="61">
        <f t="shared" si="1"/>
        <v>0</v>
      </c>
    </row>
    <row r="19" spans="2:22" ht="17.25" thickBot="1">
      <c r="B19" s="7"/>
      <c r="C19" s="136">
        <v>2</v>
      </c>
      <c r="D19" s="5"/>
      <c r="E19" s="136">
        <v>2</v>
      </c>
      <c r="F19" s="7"/>
      <c r="G19" s="8"/>
      <c r="H19" s="7"/>
      <c r="I19" s="5" t="str">
        <f>IF(G19=B41,"CERTO","ERRADO")</f>
        <v>ERRADO</v>
      </c>
      <c r="J19" s="61">
        <f t="shared" si="0"/>
        <v>0</v>
      </c>
      <c r="K19" s="7"/>
      <c r="L19" s="7"/>
      <c r="M19" s="136">
        <v>2</v>
      </c>
      <c r="N19" s="5"/>
      <c r="O19" s="136">
        <v>2</v>
      </c>
      <c r="P19" s="5"/>
      <c r="Q19" s="136">
        <v>2</v>
      </c>
      <c r="R19" s="5"/>
      <c r="S19" s="8"/>
      <c r="T19" s="7"/>
      <c r="U19" s="5" t="str">
        <f>IF(S19=J41,"CERTO","ERRADO")</f>
        <v>ERRADO</v>
      </c>
      <c r="V19" s="61">
        <f t="shared" si="1"/>
        <v>0</v>
      </c>
    </row>
    <row r="20" spans="2:21" s="37" customFormat="1" ht="14.25">
      <c r="B20" s="62"/>
      <c r="C20" s="63"/>
      <c r="D20" s="63"/>
      <c r="E20" s="63"/>
      <c r="F20" s="62"/>
      <c r="G20" s="64"/>
      <c r="H20" s="62"/>
      <c r="I20" s="63"/>
      <c r="J20" s="65"/>
      <c r="K20" s="62"/>
      <c r="L20" s="62"/>
      <c r="M20" s="63"/>
      <c r="N20" s="63"/>
      <c r="O20" s="63"/>
      <c r="P20" s="63"/>
      <c r="Q20" s="63"/>
      <c r="R20" s="63"/>
      <c r="S20" s="64"/>
      <c r="T20" s="62"/>
      <c r="U20" s="63"/>
    </row>
    <row r="21" spans="19:23" s="37" customFormat="1" ht="382.5" customHeight="1">
      <c r="S21" s="53"/>
      <c r="T21" s="53"/>
      <c r="U21" s="53"/>
      <c r="V21" s="53"/>
      <c r="W21" s="53"/>
    </row>
    <row r="22" spans="1:23" ht="15" customHeight="1">
      <c r="A22" s="12" t="str">
        <f>IF(V22&lt;16,"Atividade incompleta","")</f>
        <v>Atividade incompleta</v>
      </c>
      <c r="B22" s="12"/>
      <c r="S22" s="11"/>
      <c r="T22" s="11"/>
      <c r="U22" s="11" t="s">
        <v>36</v>
      </c>
      <c r="V22" s="11">
        <f>SUM(J9:J19)+SUM(V9:V19)</f>
        <v>2</v>
      </c>
      <c r="W22" s="11"/>
    </row>
    <row r="23" spans="1:2" ht="18">
      <c r="A23" s="66">
        <f>IF(V22=16,"Observando os resultados por você obtidos, como devemos proceder para somar ou subtrair frações com denominadores iguais?","")</f>
      </c>
      <c r="B23" s="66"/>
    </row>
    <row r="25" spans="1:22" ht="15">
      <c r="A25" s="1" t="s">
        <v>41</v>
      </c>
      <c r="D25" s="140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2"/>
    </row>
    <row r="26" spans="4:22" ht="15"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5"/>
    </row>
    <row r="28" spans="1:23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8" customHeight="1">
      <c r="A29" s="15" t="s">
        <v>42</v>
      </c>
      <c r="B29" s="15"/>
      <c r="C29" s="15"/>
      <c r="D29" s="21"/>
      <c r="E29" s="20"/>
      <c r="G29" s="15"/>
      <c r="H29" s="15"/>
      <c r="I29" s="15"/>
      <c r="J29" s="67"/>
      <c r="K29" s="146"/>
      <c r="M29" s="15"/>
      <c r="N29" s="15"/>
      <c r="O29" s="15"/>
      <c r="P29" s="15"/>
      <c r="Q29" s="15"/>
      <c r="R29" s="15"/>
      <c r="S29" s="15"/>
      <c r="T29" s="15"/>
      <c r="U29" s="21"/>
      <c r="V29" s="15"/>
      <c r="W29" s="15"/>
    </row>
    <row r="30" spans="1:23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21.75">
      <c r="A31" s="61" t="s">
        <v>31</v>
      </c>
      <c r="B31" s="15"/>
      <c r="C31" s="19"/>
      <c r="D31" s="15"/>
      <c r="E31" s="147">
        <f>IF(K29="Compare","Devemos somar ou diminuir os numeradores e conservarmos o denominador.","")</f>
      </c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9"/>
      <c r="U31" s="15"/>
      <c r="V31" s="15"/>
      <c r="W31" s="15"/>
    </row>
    <row r="32" spans="1:23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1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">
      <c r="A34" s="11" t="s">
        <v>18</v>
      </c>
      <c r="B34" s="11">
        <f>C9+E9</f>
        <v>19</v>
      </c>
      <c r="C34" s="11"/>
      <c r="D34" s="11"/>
      <c r="E34" s="11"/>
      <c r="F34" s="11"/>
      <c r="G34" s="11"/>
      <c r="H34" s="11"/>
      <c r="I34" s="11" t="s">
        <v>26</v>
      </c>
      <c r="J34" s="11">
        <f>M9+O9+Q9</f>
        <v>30</v>
      </c>
      <c r="K34" s="11"/>
    </row>
    <row r="35" spans="1:11" ht="15">
      <c r="A35" s="11"/>
      <c r="B35" s="11">
        <f>C10</f>
        <v>3</v>
      </c>
      <c r="C35" s="11"/>
      <c r="D35" s="11"/>
      <c r="E35" s="11"/>
      <c r="F35" s="11"/>
      <c r="G35" s="11"/>
      <c r="H35" s="11"/>
      <c r="I35" s="11"/>
      <c r="J35" s="11">
        <f>M10</f>
        <v>16</v>
      </c>
      <c r="K35" s="11"/>
    </row>
    <row r="36" spans="1:11" ht="15">
      <c r="A36" s="11" t="s">
        <v>19</v>
      </c>
      <c r="B36" s="11">
        <f>C12+E12</f>
        <v>9</v>
      </c>
      <c r="C36" s="11"/>
      <c r="D36" s="11"/>
      <c r="E36" s="11"/>
      <c r="F36" s="11"/>
      <c r="G36" s="11"/>
      <c r="H36" s="11" t="s">
        <v>27</v>
      </c>
      <c r="I36" s="11" t="s">
        <v>28</v>
      </c>
      <c r="J36" s="11">
        <f>M12+O12-Q12</f>
        <v>29</v>
      </c>
      <c r="K36" s="11"/>
    </row>
    <row r="37" spans="1:11" ht="15">
      <c r="A37" s="11"/>
      <c r="B37" s="11">
        <f>C13</f>
        <v>9</v>
      </c>
      <c r="C37" s="11"/>
      <c r="D37" s="11"/>
      <c r="E37" s="11"/>
      <c r="F37" s="11"/>
      <c r="G37" s="11"/>
      <c r="H37" s="11"/>
      <c r="I37" s="11"/>
      <c r="J37" s="11">
        <f>M13</f>
        <v>50</v>
      </c>
      <c r="K37" s="11"/>
    </row>
    <row r="38" spans="1:11" ht="15">
      <c r="A38" s="11" t="s">
        <v>20</v>
      </c>
      <c r="B38" s="11">
        <f>C15-E15</f>
        <v>3</v>
      </c>
      <c r="C38" s="11"/>
      <c r="D38" s="11"/>
      <c r="E38" s="11"/>
      <c r="F38" s="11"/>
      <c r="G38" s="11"/>
      <c r="H38" s="11"/>
      <c r="I38" s="11" t="s">
        <v>29</v>
      </c>
      <c r="J38" s="11">
        <f>M15-O15-Q15</f>
        <v>14</v>
      </c>
      <c r="K38" s="11"/>
    </row>
    <row r="39" spans="1:11" ht="15">
      <c r="A39" s="11"/>
      <c r="B39" s="11">
        <f>C16</f>
        <v>7</v>
      </c>
      <c r="C39" s="11"/>
      <c r="D39" s="11"/>
      <c r="E39" s="11"/>
      <c r="F39" s="11"/>
      <c r="G39" s="11"/>
      <c r="H39" s="11"/>
      <c r="I39" s="11"/>
      <c r="J39" s="11">
        <f>M16</f>
        <v>100</v>
      </c>
      <c r="K39" s="11"/>
    </row>
    <row r="40" spans="1:11" ht="15">
      <c r="A40" s="11" t="s">
        <v>21</v>
      </c>
      <c r="B40" s="11">
        <f>C18-E18</f>
        <v>1</v>
      </c>
      <c r="C40" s="11"/>
      <c r="D40" s="11"/>
      <c r="E40" s="11"/>
      <c r="F40" s="11"/>
      <c r="G40" s="11"/>
      <c r="H40" s="11"/>
      <c r="I40" s="11" t="s">
        <v>30</v>
      </c>
      <c r="J40" s="11">
        <f>M18-O18+Q18</f>
        <v>9</v>
      </c>
      <c r="K40" s="11"/>
    </row>
    <row r="41" spans="1:11" ht="15">
      <c r="A41" s="11"/>
      <c r="B41" s="11">
        <f>C19</f>
        <v>2</v>
      </c>
      <c r="C41" s="11"/>
      <c r="D41" s="11"/>
      <c r="E41" s="11"/>
      <c r="F41" s="11"/>
      <c r="G41" s="11"/>
      <c r="H41" s="11"/>
      <c r="I41" s="11"/>
      <c r="J41" s="11">
        <f>M19</f>
        <v>2</v>
      </c>
      <c r="K41" s="11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L11" sqref="L11"/>
    </sheetView>
  </sheetViews>
  <sheetFormatPr defaultColWidth="9.140625" defaultRowHeight="12.75"/>
  <cols>
    <col min="1" max="1" width="9.8515625" style="1" customWidth="1"/>
    <col min="2" max="2" width="3.8515625" style="1" customWidth="1"/>
    <col min="3" max="3" width="9.140625" style="1" customWidth="1"/>
    <col min="4" max="4" width="4.421875" style="1" customWidth="1"/>
    <col min="5" max="5" width="9.00390625" style="1" customWidth="1"/>
    <col min="6" max="6" width="3.8515625" style="1" customWidth="1"/>
    <col min="7" max="7" width="9.140625" style="1" customWidth="1"/>
    <col min="8" max="8" width="3.28125" style="1" customWidth="1"/>
    <col min="9" max="9" width="9.57421875" style="1" customWidth="1"/>
    <col min="10" max="10" width="5.140625" style="4" customWidth="1"/>
    <col min="11" max="11" width="6.7109375" style="1" customWidth="1"/>
    <col min="12" max="12" width="10.57421875" style="1" customWidth="1"/>
    <col min="13" max="16" width="9.140625" style="1" customWidth="1"/>
    <col min="17" max="17" width="9.28125" style="1" customWidth="1"/>
    <col min="18" max="18" width="3.140625" style="1" customWidth="1"/>
    <col min="19" max="16384" width="9.140625" style="1" customWidth="1"/>
  </cols>
  <sheetData>
    <row r="1" spans="7:16" ht="29.25">
      <c r="G1" s="22"/>
      <c r="H1" s="52" t="s">
        <v>32</v>
      </c>
      <c r="L1" s="11"/>
      <c r="O1" s="30"/>
      <c r="P1" s="170" t="s">
        <v>5</v>
      </c>
    </row>
    <row r="2" spans="7:15" ht="16.5">
      <c r="G2" s="23"/>
      <c r="O2" s="16"/>
    </row>
    <row r="3" s="13" customFormat="1" ht="11.25" customHeight="1">
      <c r="J3" s="49"/>
    </row>
    <row r="4" spans="1:10" ht="24.75">
      <c r="A4" s="17" t="s">
        <v>39</v>
      </c>
      <c r="B4" s="17"/>
      <c r="C4" s="50"/>
      <c r="D4" s="50"/>
      <c r="E4" s="50"/>
      <c r="F4" s="50"/>
      <c r="G4" s="50"/>
      <c r="H4" s="50"/>
      <c r="I4" s="50"/>
      <c r="J4" s="51"/>
    </row>
    <row r="5" s="13" customFormat="1" ht="12" customHeight="1">
      <c r="J5" s="36"/>
    </row>
    <row r="6" s="13" customFormat="1" ht="12" customHeight="1" thickBot="1">
      <c r="J6" s="36"/>
    </row>
    <row r="7" spans="2:17" ht="19.5">
      <c r="B7" s="24" t="s">
        <v>13</v>
      </c>
      <c r="C7" s="134">
        <v>2</v>
      </c>
      <c r="D7" s="5" t="s">
        <v>33</v>
      </c>
      <c r="E7" s="135">
        <v>3</v>
      </c>
      <c r="F7" s="5" t="s">
        <v>12</v>
      </c>
      <c r="G7" s="135">
        <v>6</v>
      </c>
      <c r="I7" s="8" t="str">
        <f>IF(G7=B53,"CERTO","ERRADO")</f>
        <v>CERTO</v>
      </c>
      <c r="J7" s="31">
        <f>IF(I7="CERTO",1,0)</f>
        <v>1</v>
      </c>
      <c r="K7" s="32"/>
      <c r="L7" s="33"/>
      <c r="M7" s="25"/>
      <c r="N7" s="25"/>
      <c r="O7" s="25"/>
      <c r="P7" s="25"/>
      <c r="Q7" s="25"/>
    </row>
    <row r="8" spans="5:17" ht="18" thickBot="1">
      <c r="E8" s="136">
        <v>4</v>
      </c>
      <c r="G8" s="137">
        <v>4</v>
      </c>
      <c r="I8" s="8" t="str">
        <f>IF(G8=B54,"CERTO","ERRADO")</f>
        <v>CERTO</v>
      </c>
      <c r="J8" s="31">
        <f>IF(I8="CERTO",1,0)</f>
        <v>1</v>
      </c>
      <c r="K8" s="32"/>
      <c r="L8" s="25"/>
      <c r="M8" s="25"/>
      <c r="N8" s="25"/>
      <c r="O8" s="25"/>
      <c r="P8" s="25"/>
      <c r="Q8" s="25"/>
    </row>
    <row r="9" spans="3:17" s="37" customFormat="1" ht="15" customHeight="1" thickBot="1">
      <c r="C9" s="38"/>
      <c r="G9" s="39"/>
      <c r="J9" s="40"/>
      <c r="K9" s="41"/>
      <c r="L9" s="41"/>
      <c r="M9" s="41"/>
      <c r="N9" s="41"/>
      <c r="O9" s="41"/>
      <c r="P9" s="41"/>
      <c r="Q9" s="41"/>
    </row>
    <row r="10" spans="2:10" ht="16.5">
      <c r="B10" s="24" t="s">
        <v>14</v>
      </c>
      <c r="C10" s="135">
        <v>4</v>
      </c>
      <c r="D10" s="5" t="s">
        <v>33</v>
      </c>
      <c r="E10" s="134">
        <v>7</v>
      </c>
      <c r="F10" s="5" t="s">
        <v>12</v>
      </c>
      <c r="G10" s="135">
        <v>28</v>
      </c>
      <c r="I10" s="8" t="str">
        <f>IF(G10=B55,"CERTO","ERRADO")</f>
        <v>CERTO</v>
      </c>
      <c r="J10" s="31">
        <f>IF(I10="CERTO",1,0)</f>
        <v>1</v>
      </c>
    </row>
    <row r="11" spans="2:10" ht="17.25" thickBot="1">
      <c r="B11" s="5"/>
      <c r="C11" s="136">
        <v>5</v>
      </c>
      <c r="E11" s="4"/>
      <c r="G11" s="137">
        <v>5</v>
      </c>
      <c r="I11" s="8" t="str">
        <f>IF(G11=B56,"CERTO","ERRADO")</f>
        <v>CERTO</v>
      </c>
      <c r="J11" s="31">
        <f>IF(I11="CERTO",1,0)</f>
        <v>1</v>
      </c>
    </row>
    <row r="12" s="37" customFormat="1" ht="238.5" customHeight="1">
      <c r="J12" s="42"/>
    </row>
    <row r="13" spans="1:10" s="37" customFormat="1" ht="12.75" customHeight="1">
      <c r="A13" s="43" t="s">
        <v>37</v>
      </c>
      <c r="B13" s="40">
        <f>SUM(J7:J8)+SUM(J10:J11)</f>
        <v>4</v>
      </c>
      <c r="C13" s="43"/>
      <c r="J13" s="42"/>
    </row>
    <row r="14" spans="1:10" s="12" customFormat="1" ht="19.5" customHeight="1">
      <c r="A14" s="12">
        <f>IF(B13&lt;4,"Atividade Incompleta","")</f>
      </c>
      <c r="B14" s="44"/>
      <c r="C14" s="45"/>
      <c r="J14" s="46"/>
    </row>
    <row r="15" spans="1:3" ht="19.5">
      <c r="A15" s="12" t="str">
        <f>IF(B13=4,"Observando os resultados por você obtidos, como devemos proceder para multiplicar um número natural por um número fracionário?","")</f>
        <v>Observando os resultados por você obtidos, como devemos proceder para multiplicar um número natural por um número fracionário?</v>
      </c>
      <c r="B15" s="31"/>
      <c r="C15" s="11"/>
    </row>
    <row r="16" spans="2:3" ht="15" customHeight="1">
      <c r="B16" s="31"/>
      <c r="C16" s="11"/>
    </row>
    <row r="17" spans="3:10" s="14" customFormat="1" ht="0.75" customHeight="1">
      <c r="C17" s="47"/>
      <c r="J17" s="48"/>
    </row>
    <row r="18" spans="1:18" ht="17.25">
      <c r="A18" s="84" t="s">
        <v>38</v>
      </c>
      <c r="B18" s="31"/>
      <c r="C18" s="34"/>
      <c r="E18" s="103"/>
      <c r="F18" s="104"/>
      <c r="G18" s="104"/>
      <c r="H18" s="104"/>
      <c r="I18" s="104"/>
      <c r="J18" s="116"/>
      <c r="K18" s="104"/>
      <c r="L18" s="104"/>
      <c r="M18" s="104"/>
      <c r="N18" s="104"/>
      <c r="O18" s="104"/>
      <c r="P18" s="104"/>
      <c r="Q18" s="104"/>
      <c r="R18" s="105"/>
    </row>
    <row r="19" spans="1:18" ht="16.5">
      <c r="A19" s="35"/>
      <c r="B19" s="31"/>
      <c r="C19" s="34"/>
      <c r="E19" s="106"/>
      <c r="F19" s="107"/>
      <c r="G19" s="107"/>
      <c r="H19" s="107"/>
      <c r="I19" s="107"/>
      <c r="J19" s="117"/>
      <c r="K19" s="107"/>
      <c r="L19" s="107"/>
      <c r="M19" s="107"/>
      <c r="N19" s="107"/>
      <c r="O19" s="107"/>
      <c r="P19" s="107"/>
      <c r="Q19" s="107"/>
      <c r="R19" s="108"/>
    </row>
    <row r="20" spans="1:10" s="37" customFormat="1" ht="20.25" customHeight="1">
      <c r="A20" s="43"/>
      <c r="B20" s="40"/>
      <c r="C20" s="43"/>
      <c r="J20" s="42"/>
    </row>
    <row r="21" spans="1:13" ht="16.5">
      <c r="A21" s="132" t="s">
        <v>62</v>
      </c>
      <c r="B21" s="31"/>
      <c r="I21" s="5"/>
      <c r="J21" s="5"/>
      <c r="K21" s="5"/>
      <c r="L21" s="133"/>
      <c r="M21" s="5"/>
    </row>
    <row r="22" spans="1:9" ht="15" customHeight="1">
      <c r="A22" s="11"/>
      <c r="B22" s="31"/>
      <c r="I22" s="5"/>
    </row>
    <row r="23" spans="1:9" ht="15" customHeight="1">
      <c r="A23" s="11"/>
      <c r="B23" s="31"/>
      <c r="C23" s="11"/>
      <c r="I23" s="5"/>
    </row>
    <row r="24" spans="1:18" ht="20.25">
      <c r="A24" s="11"/>
      <c r="B24" s="31"/>
      <c r="C24" s="118">
        <f>IF(L21="COMPARE","Devemos multiplicar o número natural pelo numerador da fração e conservar o denominador da fração.","")</f>
      </c>
      <c r="D24" s="119"/>
      <c r="E24" s="120"/>
      <c r="F24" s="119"/>
      <c r="G24" s="119"/>
      <c r="H24" s="119"/>
      <c r="I24" s="121"/>
      <c r="J24" s="122"/>
      <c r="K24" s="119"/>
      <c r="L24" s="119"/>
      <c r="M24" s="119"/>
      <c r="N24" s="119"/>
      <c r="O24" s="119"/>
      <c r="P24" s="119"/>
      <c r="Q24" s="119"/>
      <c r="R24" s="123"/>
    </row>
    <row r="25" spans="1:10" s="56" customFormat="1" ht="17.25" thickBot="1">
      <c r="A25" s="54"/>
      <c r="B25" s="55"/>
      <c r="C25" s="54"/>
      <c r="I25" s="57"/>
      <c r="J25" s="58"/>
    </row>
    <row r="26" ht="18.75" customHeight="1" thickTop="1"/>
    <row r="27" spans="1:2" ht="24.75">
      <c r="A27" s="17" t="s">
        <v>40</v>
      </c>
      <c r="B27" s="17"/>
    </row>
    <row r="28" ht="15" customHeight="1"/>
    <row r="29" ht="15" customHeight="1" thickBot="1">
      <c r="J29" s="31"/>
    </row>
    <row r="30" spans="2:17" ht="19.5">
      <c r="B30" s="24" t="s">
        <v>13</v>
      </c>
      <c r="C30" s="135">
        <v>2</v>
      </c>
      <c r="D30" s="5" t="s">
        <v>33</v>
      </c>
      <c r="E30" s="135">
        <v>7</v>
      </c>
      <c r="F30" s="5" t="s">
        <v>12</v>
      </c>
      <c r="G30" s="135"/>
      <c r="I30" s="8" t="str">
        <f>IF(G30=B58,"CERTO","ERRADO")</f>
        <v>ERRADO</v>
      </c>
      <c r="J30" s="31">
        <f>IF(I30="CERTO",1,0)</f>
        <v>0</v>
      </c>
      <c r="K30" s="32"/>
      <c r="L30" s="33"/>
      <c r="M30" s="25"/>
      <c r="N30" s="25"/>
      <c r="O30" s="25"/>
      <c r="P30" s="25"/>
      <c r="Q30" s="25"/>
    </row>
    <row r="31" spans="2:17" ht="18" thickBot="1">
      <c r="B31" s="11"/>
      <c r="C31" s="136">
        <v>4</v>
      </c>
      <c r="E31" s="136">
        <v>8</v>
      </c>
      <c r="G31" s="137"/>
      <c r="I31" s="8" t="str">
        <f>IF(G31=B59,"CERTO","ERRADO")</f>
        <v>ERRADO</v>
      </c>
      <c r="J31" s="31">
        <f>IF(I31="CERTO",1,0)</f>
        <v>0</v>
      </c>
      <c r="K31" s="32"/>
      <c r="L31" s="25"/>
      <c r="M31" s="25"/>
      <c r="N31" s="25"/>
      <c r="O31" s="25"/>
      <c r="P31" s="25"/>
      <c r="Q31" s="25"/>
    </row>
    <row r="32" spans="2:17" ht="15" customHeight="1" thickBot="1">
      <c r="B32" s="11"/>
      <c r="C32" s="26"/>
      <c r="G32" s="27"/>
      <c r="J32" s="31"/>
      <c r="K32" s="32"/>
      <c r="L32" s="25"/>
      <c r="M32" s="25"/>
      <c r="N32" s="25"/>
      <c r="O32" s="25"/>
      <c r="P32" s="25"/>
      <c r="Q32" s="25"/>
    </row>
    <row r="33" spans="2:17" ht="17.25">
      <c r="B33" s="24" t="s">
        <v>14</v>
      </c>
      <c r="C33" s="135">
        <v>4</v>
      </c>
      <c r="D33" s="5" t="s">
        <v>33</v>
      </c>
      <c r="E33" s="135">
        <v>9</v>
      </c>
      <c r="F33" s="5" t="s">
        <v>12</v>
      </c>
      <c r="G33" s="135"/>
      <c r="I33" s="8" t="str">
        <f>IF(G33=B60,"CERTO","ERRADO")</f>
        <v>ERRADO</v>
      </c>
      <c r="J33" s="31">
        <f>IF(I33="CERTO",1,0)</f>
        <v>0</v>
      </c>
      <c r="K33" s="32"/>
      <c r="L33" s="25"/>
      <c r="M33" s="25"/>
      <c r="N33" s="25"/>
      <c r="O33" s="25"/>
      <c r="P33" s="25"/>
      <c r="Q33" s="26"/>
    </row>
    <row r="34" spans="2:10" ht="17.25" thickBot="1">
      <c r="B34" s="5"/>
      <c r="C34" s="136">
        <v>5</v>
      </c>
      <c r="E34" s="136">
        <v>5</v>
      </c>
      <c r="G34" s="137"/>
      <c r="I34" s="8" t="str">
        <f>IF(G34=B61,"CERTO","ERRADO")</f>
        <v>ERRADO</v>
      </c>
      <c r="J34" s="31">
        <f>IF(I34="CERTO",1,0)</f>
        <v>0</v>
      </c>
    </row>
    <row r="35" s="37" customFormat="1" ht="12.75">
      <c r="J35" s="42"/>
    </row>
    <row r="36" spans="1:10" s="37" customFormat="1" ht="12.75">
      <c r="A36" s="43" t="s">
        <v>36</v>
      </c>
      <c r="B36" s="40">
        <f>SUM(J30:J31)+SUM(J33:J34)</f>
        <v>0</v>
      </c>
      <c r="C36" s="53"/>
      <c r="J36" s="42"/>
    </row>
    <row r="37" ht="19.5">
      <c r="A37" s="12" t="str">
        <f>IF(B36&lt;4,"Atividade Incompleta","")</f>
        <v>Atividade Incompleta</v>
      </c>
    </row>
    <row r="38" ht="19.5">
      <c r="A38" s="12">
        <f>IF(B36=4,"De acordo com os resultados obtidos, como devemos proceder para realizar uma multiplicação entre duas ou mais frações?","")</f>
      </c>
    </row>
    <row r="39" ht="18.75" customHeight="1"/>
    <row r="40" spans="1:18" ht="16.5">
      <c r="A40" s="7" t="s">
        <v>41</v>
      </c>
      <c r="D40" s="103"/>
      <c r="E40" s="104"/>
      <c r="F40" s="104"/>
      <c r="G40" s="104"/>
      <c r="H40" s="104"/>
      <c r="I40" s="104"/>
      <c r="J40" s="116"/>
      <c r="K40" s="104"/>
      <c r="L40" s="104"/>
      <c r="M40" s="104"/>
      <c r="N40" s="104"/>
      <c r="O40" s="104"/>
      <c r="P40" s="104"/>
      <c r="Q40" s="104"/>
      <c r="R40" s="105"/>
    </row>
    <row r="41" spans="4:18" ht="15">
      <c r="D41" s="106"/>
      <c r="E41" s="107"/>
      <c r="F41" s="107"/>
      <c r="G41" s="107"/>
      <c r="H41" s="107"/>
      <c r="I41" s="107"/>
      <c r="J41" s="117"/>
      <c r="K41" s="107"/>
      <c r="L41" s="107"/>
      <c r="M41" s="107"/>
      <c r="N41" s="107"/>
      <c r="O41" s="107"/>
      <c r="P41" s="107"/>
      <c r="Q41" s="107"/>
      <c r="R41" s="108"/>
    </row>
    <row r="43" ht="18" customHeight="1"/>
    <row r="44" spans="1:12" ht="16.5">
      <c r="A44" s="132" t="s">
        <v>63</v>
      </c>
      <c r="L44" s="124"/>
    </row>
    <row r="45" ht="18" customHeight="1">
      <c r="L45" s="59"/>
    </row>
    <row r="46" ht="18" customHeight="1"/>
    <row r="47" spans="2:17" ht="19.5">
      <c r="B47" s="125"/>
      <c r="C47" s="126">
        <f>IF(L44="COMPARE","Devemos multiplicar o numerador de uma fração pelo numerador da outra e, multiplicar o denominador de uma","")</f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8"/>
    </row>
    <row r="48" spans="2:17" ht="19.5">
      <c r="B48" s="129">
        <f>IF(L44="COMPARE","pelo denominador da outra fração.","")</f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1"/>
    </row>
    <row r="50" spans="1:3" ht="15">
      <c r="A50" s="28"/>
      <c r="B50" s="28"/>
      <c r="C50" s="28"/>
    </row>
    <row r="51" spans="1:3" ht="15">
      <c r="A51" s="28"/>
      <c r="B51" s="28"/>
      <c r="C51" s="28"/>
    </row>
    <row r="52" s="11" customFormat="1" ht="15">
      <c r="J52" s="31"/>
    </row>
    <row r="53" spans="1:10" s="11" customFormat="1" ht="15">
      <c r="A53" s="11" t="s">
        <v>18</v>
      </c>
      <c r="B53" s="11">
        <f>C7*E7</f>
        <v>6</v>
      </c>
      <c r="J53" s="31"/>
    </row>
    <row r="54" spans="2:10" s="11" customFormat="1" ht="15">
      <c r="B54" s="11">
        <f>E8</f>
        <v>4</v>
      </c>
      <c r="J54" s="31"/>
    </row>
    <row r="55" spans="1:10" s="11" customFormat="1" ht="15">
      <c r="A55" s="11" t="s">
        <v>19</v>
      </c>
      <c r="B55" s="11">
        <f>C10*E10</f>
        <v>28</v>
      </c>
      <c r="J55" s="31"/>
    </row>
    <row r="56" spans="2:10" s="11" customFormat="1" ht="15">
      <c r="B56" s="11">
        <f>C11</f>
        <v>5</v>
      </c>
      <c r="J56" s="31"/>
    </row>
    <row r="57" s="11" customFormat="1" ht="15">
      <c r="J57" s="31"/>
    </row>
    <row r="58" spans="1:10" s="11" customFormat="1" ht="15">
      <c r="A58" s="11" t="s">
        <v>18</v>
      </c>
      <c r="B58" s="11">
        <f>C30*E30</f>
        <v>14</v>
      </c>
      <c r="J58" s="31"/>
    </row>
    <row r="59" spans="2:10" s="11" customFormat="1" ht="15">
      <c r="B59" s="11">
        <f>C31*E31</f>
        <v>32</v>
      </c>
      <c r="J59" s="31"/>
    </row>
    <row r="60" spans="1:10" s="11" customFormat="1" ht="15">
      <c r="A60" s="11" t="s">
        <v>19</v>
      </c>
      <c r="B60" s="11">
        <f>C33*E33</f>
        <v>36</v>
      </c>
      <c r="J60" s="31"/>
    </row>
    <row r="61" spans="2:10" s="11" customFormat="1" ht="15">
      <c r="B61" s="11">
        <f>C34*E34</f>
        <v>25</v>
      </c>
      <c r="J61" s="31"/>
    </row>
    <row r="62" s="11" customFormat="1" ht="15">
      <c r="J62" s="31"/>
    </row>
    <row r="63" spans="1:4" ht="15">
      <c r="A63" s="29"/>
      <c r="B63" s="29"/>
      <c r="C63" s="29"/>
      <c r="D63" s="29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>
      <selection activeCell="B69" sqref="B69"/>
    </sheetView>
  </sheetViews>
  <sheetFormatPr defaultColWidth="9.140625" defaultRowHeight="12.75"/>
  <cols>
    <col min="1" max="2" width="9.140625" style="1" customWidth="1"/>
    <col min="3" max="3" width="7.28125" style="1" customWidth="1"/>
    <col min="4" max="4" width="12.00390625" style="1" customWidth="1"/>
    <col min="5" max="5" width="9.140625" style="1" customWidth="1"/>
    <col min="6" max="6" width="4.140625" style="1" customWidth="1"/>
    <col min="7" max="7" width="9.8515625" style="1" customWidth="1"/>
    <col min="8" max="8" width="5.28125" style="1" customWidth="1"/>
    <col min="9" max="9" width="9.140625" style="1" customWidth="1"/>
    <col min="10" max="10" width="3.7109375" style="1" customWidth="1"/>
    <col min="11" max="11" width="9.140625" style="1" customWidth="1"/>
    <col min="12" max="12" width="5.00390625" style="1" customWidth="1"/>
    <col min="13" max="13" width="7.8515625" style="1" customWidth="1"/>
    <col min="14" max="14" width="9.140625" style="1" customWidth="1"/>
    <col min="15" max="15" width="8.7109375" style="1" customWidth="1"/>
    <col min="16" max="16" width="6.8515625" style="1" customWidth="1"/>
    <col min="17" max="17" width="5.00390625" style="1" customWidth="1"/>
    <col min="18" max="16384" width="9.140625" style="1" customWidth="1"/>
  </cols>
  <sheetData>
    <row r="1" spans="7:15" ht="29.25">
      <c r="G1" s="69" t="s">
        <v>43</v>
      </c>
      <c r="I1" s="69"/>
      <c r="O1" s="70" t="s">
        <v>5</v>
      </c>
    </row>
    <row r="3" spans="1:2" ht="24.75">
      <c r="A3" s="17" t="s">
        <v>64</v>
      </c>
      <c r="B3" s="17"/>
    </row>
    <row r="5" ht="19.5">
      <c r="B5" s="12" t="s">
        <v>44</v>
      </c>
    </row>
    <row r="6" s="82" customFormat="1" ht="9.75" thickBot="1"/>
    <row r="7" spans="7:13" s="5" customFormat="1" ht="16.5">
      <c r="G7" s="77">
        <v>1</v>
      </c>
      <c r="I7" s="78">
        <v>1</v>
      </c>
      <c r="J7" s="5" t="s">
        <v>45</v>
      </c>
      <c r="K7" s="76">
        <v>4</v>
      </c>
      <c r="L7" s="5" t="s">
        <v>12</v>
      </c>
      <c r="M7" s="8">
        <v>1</v>
      </c>
    </row>
    <row r="8" spans="7:13" s="67" customFormat="1" ht="17.25" thickBot="1">
      <c r="G8" s="74">
        <v>2</v>
      </c>
      <c r="H8" s="67" t="s">
        <v>12</v>
      </c>
      <c r="I8" s="75">
        <v>2</v>
      </c>
      <c r="M8" s="79">
        <v>8</v>
      </c>
    </row>
    <row r="9" s="5" customFormat="1" ht="16.5">
      <c r="G9" s="73">
        <v>4</v>
      </c>
    </row>
    <row r="10" s="83" customFormat="1" ht="9"/>
    <row r="11" s="83" customFormat="1" ht="9"/>
    <row r="12" spans="4:15" ht="19.5">
      <c r="D12" s="109" t="s">
        <v>51</v>
      </c>
      <c r="E12" s="110"/>
      <c r="F12" s="111"/>
      <c r="G12" s="112"/>
      <c r="H12" s="112"/>
      <c r="I12" s="112"/>
      <c r="J12" s="112"/>
      <c r="K12" s="112"/>
      <c r="L12" s="112"/>
      <c r="M12" s="112"/>
      <c r="N12" s="112"/>
      <c r="O12" s="113"/>
    </row>
    <row r="14" ht="19.5">
      <c r="B14" s="71" t="s">
        <v>50</v>
      </c>
    </row>
    <row r="15" s="83" customFormat="1" ht="9.75" thickBot="1"/>
    <row r="16" spans="7:13" s="5" customFormat="1" ht="16.5">
      <c r="G16" s="77">
        <v>5</v>
      </c>
      <c r="I16" s="78">
        <v>5</v>
      </c>
      <c r="J16" s="5" t="s">
        <v>33</v>
      </c>
      <c r="K16" s="88">
        <v>1</v>
      </c>
      <c r="L16" s="5" t="s">
        <v>12</v>
      </c>
      <c r="M16" s="8">
        <v>5</v>
      </c>
    </row>
    <row r="17" spans="7:13" s="67" customFormat="1" ht="17.25" thickBot="1">
      <c r="G17" s="74">
        <v>8</v>
      </c>
      <c r="H17" s="67" t="s">
        <v>12</v>
      </c>
      <c r="I17" s="75">
        <v>8</v>
      </c>
      <c r="K17" s="76">
        <v>2</v>
      </c>
      <c r="M17" s="79">
        <v>16</v>
      </c>
    </row>
    <row r="18" s="5" customFormat="1" ht="16.5">
      <c r="G18" s="73">
        <v>2</v>
      </c>
    </row>
    <row r="19" s="83" customFormat="1" ht="9"/>
    <row r="20" s="83" customFormat="1" ht="9"/>
    <row r="21" ht="19.5">
      <c r="B21" s="71" t="s">
        <v>54</v>
      </c>
    </row>
    <row r="22" ht="19.5">
      <c r="B22" s="12" t="s">
        <v>55</v>
      </c>
    </row>
    <row r="23" s="37" customFormat="1" ht="13.5" thickBot="1"/>
    <row r="24" spans="1:13" s="5" customFormat="1" ht="16.5">
      <c r="A24" s="80" t="s">
        <v>46</v>
      </c>
      <c r="B24" s="80"/>
      <c r="G24" s="77"/>
      <c r="I24" s="78">
        <f>G24</f>
        <v>0</v>
      </c>
      <c r="J24" s="5" t="s">
        <v>33</v>
      </c>
      <c r="K24" s="87">
        <v>1</v>
      </c>
      <c r="L24" s="5" t="s">
        <v>12</v>
      </c>
      <c r="M24" s="8">
        <f>I24*K24</f>
        <v>0</v>
      </c>
    </row>
    <row r="25" spans="1:13" s="67" customFormat="1" ht="17.25" thickBot="1">
      <c r="A25" s="81" t="s">
        <v>47</v>
      </c>
      <c r="G25" s="74"/>
      <c r="H25" s="67" t="s">
        <v>12</v>
      </c>
      <c r="I25" s="75">
        <f>G25</f>
        <v>0</v>
      </c>
      <c r="K25" s="86">
        <f>G26</f>
        <v>0</v>
      </c>
      <c r="M25" s="79">
        <f>I25*K25</f>
        <v>0</v>
      </c>
    </row>
    <row r="26" spans="1:7" s="5" customFormat="1" ht="16.5">
      <c r="A26" s="80" t="s">
        <v>48</v>
      </c>
      <c r="G26" s="73"/>
    </row>
    <row r="28" spans="2:17" ht="19.5">
      <c r="B28" s="12" t="s">
        <v>49</v>
      </c>
      <c r="H28" s="103"/>
      <c r="I28" s="104"/>
      <c r="J28" s="104"/>
      <c r="K28" s="104"/>
      <c r="L28" s="104"/>
      <c r="M28" s="104"/>
      <c r="N28" s="104"/>
      <c r="O28" s="104"/>
      <c r="P28" s="104"/>
      <c r="Q28" s="105"/>
    </row>
    <row r="29" spans="8:17" ht="19.5" customHeight="1">
      <c r="H29" s="106"/>
      <c r="I29" s="107"/>
      <c r="J29" s="107"/>
      <c r="K29" s="107"/>
      <c r="L29" s="107"/>
      <c r="M29" s="107"/>
      <c r="N29" s="107"/>
      <c r="O29" s="107"/>
      <c r="P29" s="107"/>
      <c r="Q29" s="108"/>
    </row>
    <row r="31" ht="19.5">
      <c r="B31" s="71" t="s">
        <v>52</v>
      </c>
    </row>
    <row r="33" spans="4:7" ht="16.5">
      <c r="D33" s="102"/>
      <c r="G33" s="59"/>
    </row>
    <row r="35" spans="2:17" ht="19.5">
      <c r="B35" s="98">
        <f>IF(D33="CONFERIR","Para dividir uma fração por um número natural devemos copiar a fração e multiplicar pelo inverso do número natural.","")</f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1"/>
    </row>
    <row r="36" s="56" customFormat="1" ht="15.75" thickBot="1"/>
    <row r="37" ht="15.75" thickTop="1"/>
    <row r="38" spans="1:2" ht="24.75">
      <c r="A38" s="17" t="s">
        <v>65</v>
      </c>
      <c r="B38" s="17"/>
    </row>
    <row r="40" ht="19.5">
      <c r="B40" s="12" t="s">
        <v>44</v>
      </c>
    </row>
    <row r="41" s="82" customFormat="1" ht="9.75" thickBot="1"/>
    <row r="42" spans="7:13" s="5" customFormat="1" ht="16.5">
      <c r="G42" s="77">
        <v>1</v>
      </c>
      <c r="I42" s="78">
        <v>1</v>
      </c>
      <c r="J42" s="5" t="s">
        <v>45</v>
      </c>
      <c r="K42" s="92">
        <v>2</v>
      </c>
      <c r="L42" s="5" t="s">
        <v>12</v>
      </c>
      <c r="M42" s="8">
        <v>4</v>
      </c>
    </row>
    <row r="43" spans="7:13" s="67" customFormat="1" ht="17.25" thickBot="1">
      <c r="G43" s="74">
        <v>2</v>
      </c>
      <c r="H43" s="67" t="s">
        <v>12</v>
      </c>
      <c r="I43" s="75">
        <v>2</v>
      </c>
      <c r="K43" s="93">
        <v>4</v>
      </c>
      <c r="M43" s="79">
        <v>4</v>
      </c>
    </row>
    <row r="44" spans="7:13" s="67" customFormat="1" ht="16.5">
      <c r="G44" s="90">
        <v>2</v>
      </c>
      <c r="I44" s="89"/>
      <c r="M44" s="89"/>
    </row>
    <row r="45" s="5" customFormat="1" ht="17.25" thickBot="1">
      <c r="G45" s="91">
        <v>4</v>
      </c>
    </row>
    <row r="46" s="83" customFormat="1" ht="9"/>
    <row r="47" s="83" customFormat="1" ht="9"/>
    <row r="48" spans="4:15" ht="20.25">
      <c r="D48" s="114" t="s">
        <v>60</v>
      </c>
      <c r="E48" s="115"/>
      <c r="F48" s="111"/>
      <c r="G48" s="112"/>
      <c r="H48" s="112"/>
      <c r="I48" s="112"/>
      <c r="J48" s="112"/>
      <c r="K48" s="112"/>
      <c r="L48" s="112"/>
      <c r="M48" s="113"/>
      <c r="N48" s="72"/>
      <c r="O48" s="72"/>
    </row>
    <row r="50" ht="19.5">
      <c r="B50" s="71" t="s">
        <v>50</v>
      </c>
    </row>
    <row r="51" s="83" customFormat="1" ht="9.75" thickBot="1"/>
    <row r="52" spans="7:13" s="5" customFormat="1" ht="16.5">
      <c r="G52" s="77">
        <v>5</v>
      </c>
      <c r="I52" s="78">
        <v>5</v>
      </c>
      <c r="J52" s="5" t="s">
        <v>33</v>
      </c>
      <c r="K52" s="94">
        <v>4</v>
      </c>
      <c r="L52" s="5" t="s">
        <v>12</v>
      </c>
      <c r="M52" s="8">
        <v>20</v>
      </c>
    </row>
    <row r="53" spans="7:13" s="67" customFormat="1" ht="17.25" thickBot="1">
      <c r="G53" s="74">
        <v>8</v>
      </c>
      <c r="H53" s="67" t="s">
        <v>12</v>
      </c>
      <c r="I53" s="75">
        <v>8</v>
      </c>
      <c r="K53" s="96">
        <v>2</v>
      </c>
      <c r="M53" s="79">
        <v>16</v>
      </c>
    </row>
    <row r="54" s="5" customFormat="1" ht="16.5">
      <c r="G54" s="90">
        <v>2</v>
      </c>
    </row>
    <row r="55" s="5" customFormat="1" ht="17.25" thickBot="1">
      <c r="G55" s="91">
        <v>4</v>
      </c>
    </row>
    <row r="56" s="83" customFormat="1" ht="9"/>
    <row r="57" s="83" customFormat="1" ht="9"/>
    <row r="58" ht="19.5">
      <c r="B58" s="71" t="s">
        <v>54</v>
      </c>
    </row>
    <row r="59" ht="19.5">
      <c r="B59" s="12" t="s">
        <v>61</v>
      </c>
    </row>
    <row r="60" s="37" customFormat="1" ht="13.5" thickBot="1"/>
    <row r="61" spans="1:13" s="5" customFormat="1" ht="16.5">
      <c r="A61" s="80" t="s">
        <v>57</v>
      </c>
      <c r="B61" s="80"/>
      <c r="G61" s="77">
        <v>9</v>
      </c>
      <c r="I61" s="78">
        <f>G61</f>
        <v>9</v>
      </c>
      <c r="J61" s="5" t="s">
        <v>33</v>
      </c>
      <c r="K61" s="95">
        <f>G64</f>
        <v>4</v>
      </c>
      <c r="L61" s="5" t="s">
        <v>12</v>
      </c>
      <c r="M61" s="8">
        <f>I61*K61</f>
        <v>36</v>
      </c>
    </row>
    <row r="62" spans="1:13" s="67" customFormat="1" ht="17.25" thickBot="1">
      <c r="A62" s="81" t="s">
        <v>58</v>
      </c>
      <c r="G62" s="74">
        <v>4</v>
      </c>
      <c r="H62" s="67" t="s">
        <v>12</v>
      </c>
      <c r="I62" s="75">
        <f>G62</f>
        <v>4</v>
      </c>
      <c r="K62" s="97">
        <f>G63</f>
        <v>2</v>
      </c>
      <c r="M62" s="79">
        <f>I62*K62</f>
        <v>8</v>
      </c>
    </row>
    <row r="63" spans="1:7" s="5" customFormat="1" ht="16.5">
      <c r="A63" s="80" t="s">
        <v>56</v>
      </c>
      <c r="G63" s="90">
        <v>2</v>
      </c>
    </row>
    <row r="64" spans="1:7" s="5" customFormat="1" ht="17.25" thickBot="1">
      <c r="A64" s="81" t="s">
        <v>59</v>
      </c>
      <c r="G64" s="91">
        <v>4</v>
      </c>
    </row>
    <row r="66" spans="2:17" ht="19.5">
      <c r="B66" s="12" t="s">
        <v>49</v>
      </c>
      <c r="H66" s="103"/>
      <c r="I66" s="104"/>
      <c r="J66" s="104"/>
      <c r="K66" s="104"/>
      <c r="L66" s="104"/>
      <c r="M66" s="104"/>
      <c r="N66" s="104"/>
      <c r="O66" s="104"/>
      <c r="P66" s="104"/>
      <c r="Q66" s="105"/>
    </row>
    <row r="67" spans="8:17" ht="19.5" customHeight="1">
      <c r="H67" s="106"/>
      <c r="I67" s="107"/>
      <c r="J67" s="107"/>
      <c r="K67" s="107"/>
      <c r="L67" s="107"/>
      <c r="M67" s="107"/>
      <c r="N67" s="107"/>
      <c r="O67" s="107"/>
      <c r="P67" s="107"/>
      <c r="Q67" s="108"/>
    </row>
    <row r="69" ht="19.5">
      <c r="B69" s="71" t="s">
        <v>52</v>
      </c>
    </row>
    <row r="71" spans="4:7" ht="16.5">
      <c r="D71" s="102" t="s">
        <v>53</v>
      </c>
      <c r="G71" s="59"/>
    </row>
    <row r="73" spans="2:16" ht="19.5">
      <c r="B73" s="85"/>
      <c r="C73" s="98" t="str">
        <f>IF(D71="CONFERIR"," Para dividir duas frações entre si devemos copiar a 1ª fração e multiplicar pelo inverso da 2ª fração.","")</f>
        <v> Para dividir duas frações entre si devemos copiar a 1ª fração e multiplicar pelo inverso da 2ª fração.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100"/>
    </row>
    <row r="74" s="56" customFormat="1" ht="15.75" thickBot="1"/>
    <row r="75" ht="15.75" thickTop="1"/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L23" sqref="L23"/>
    </sheetView>
  </sheetViews>
  <sheetFormatPr defaultColWidth="9.140625" defaultRowHeight="12.75"/>
  <cols>
    <col min="1" max="3" width="9.140625" style="1" customWidth="1"/>
    <col min="4" max="4" width="5.57421875" style="1" customWidth="1"/>
    <col min="5" max="5" width="9.140625" style="1" customWidth="1"/>
    <col min="6" max="6" width="11.140625" style="1" customWidth="1"/>
    <col min="7" max="7" width="9.140625" style="1" customWidth="1"/>
    <col min="8" max="8" width="6.140625" style="1" customWidth="1"/>
    <col min="9" max="9" width="9.140625" style="1" customWidth="1"/>
    <col min="10" max="10" width="2.57421875" style="1" customWidth="1"/>
    <col min="11" max="11" width="9.140625" style="1" customWidth="1"/>
    <col min="12" max="12" width="5.7109375" style="1" customWidth="1"/>
    <col min="13" max="13" width="4.421875" style="1" customWidth="1"/>
    <col min="14" max="14" width="25.8515625" style="1" customWidth="1"/>
    <col min="15" max="16384" width="9.140625" style="1" customWidth="1"/>
  </cols>
  <sheetData>
    <row r="1" spans="6:14" ht="26.25">
      <c r="F1" s="68" t="s">
        <v>66</v>
      </c>
      <c r="N1" s="169" t="s">
        <v>5</v>
      </c>
    </row>
    <row r="3" ht="19.5">
      <c r="B3" s="12" t="s">
        <v>67</v>
      </c>
    </row>
    <row r="5" spans="3:14" ht="18">
      <c r="C5" s="156" t="s">
        <v>70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3:14" ht="18">
      <c r="C6" s="159" t="s">
        <v>69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1"/>
    </row>
    <row r="7" spans="3:14" ht="15"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</row>
    <row r="8" ht="20.25">
      <c r="B8" s="163" t="s">
        <v>68</v>
      </c>
    </row>
    <row r="10" spans="1:5" ht="16.5">
      <c r="A10" s="7" t="s">
        <v>71</v>
      </c>
      <c r="E10" s="164">
        <v>49</v>
      </c>
    </row>
    <row r="11" spans="1:5" ht="16.5">
      <c r="A11" s="7" t="s">
        <v>72</v>
      </c>
      <c r="E11" s="165">
        <v>42</v>
      </c>
    </row>
    <row r="12" spans="1:7" ht="16.5">
      <c r="A12" s="7" t="s">
        <v>73</v>
      </c>
      <c r="G12" s="152">
        <v>7</v>
      </c>
    </row>
    <row r="14" spans="9:13" ht="17.25" thickBot="1">
      <c r="I14" s="10"/>
      <c r="J14" s="26"/>
      <c r="K14" s="26"/>
      <c r="L14" s="26"/>
      <c r="M14" s="26"/>
    </row>
    <row r="15" spans="3:13" ht="16.5">
      <c r="C15" s="162"/>
      <c r="D15" s="166"/>
      <c r="E15" s="162"/>
      <c r="G15" s="151">
        <f>E10</f>
        <v>49</v>
      </c>
      <c r="H15" s="5" t="s">
        <v>12</v>
      </c>
      <c r="I15" s="153">
        <f>E10/G12</f>
        <v>7</v>
      </c>
      <c r="J15" s="10"/>
      <c r="K15" s="167" t="s">
        <v>74</v>
      </c>
      <c r="L15" s="168"/>
      <c r="M15" s="167"/>
    </row>
    <row r="16" spans="3:14" ht="17.25" thickBot="1">
      <c r="C16" s="162"/>
      <c r="D16" s="26"/>
      <c r="E16" s="162"/>
      <c r="G16" s="150">
        <f>E11</f>
        <v>42</v>
      </c>
      <c r="I16" s="154">
        <f>E11/G12</f>
        <v>6</v>
      </c>
      <c r="J16" s="162"/>
      <c r="K16" s="162"/>
      <c r="L16" s="26"/>
      <c r="M16" s="162"/>
      <c r="N16" s="162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 Computadores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Tania</cp:lastModifiedBy>
  <cp:lastPrinted>2005-05-16T00:11:25Z</cp:lastPrinted>
  <dcterms:created xsi:type="dcterms:W3CDTF">2005-05-08T22:55:59Z</dcterms:created>
  <dcterms:modified xsi:type="dcterms:W3CDTF">2005-06-20T05:26:43Z</dcterms:modified>
  <cp:category/>
  <cp:version/>
  <cp:contentType/>
  <cp:contentStatus/>
</cp:coreProperties>
</file>