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rosana\"/>
    </mc:Choice>
  </mc:AlternateContent>
  <xr:revisionPtr revIDLastSave="0" documentId="8_{C2EBC1DF-AFDE-4BB6-BEFA-4C8FF56BDA26}" xr6:coauthVersionLast="47" xr6:coauthVersionMax="47" xr10:uidLastSave="{00000000-0000-0000-0000-000000000000}"/>
  <bookViews>
    <workbookView xWindow="-120" yWindow="-120" windowWidth="20730" windowHeight="11040"/>
  </bookViews>
  <sheets>
    <sheet name="aplicação" sheetId="5" r:id="rId1"/>
    <sheet name="Exemplo 1" sheetId="6" r:id="rId2"/>
    <sheet name="Exemplo 2" sheetId="7" r:id="rId3"/>
    <sheet name="atividades" sheetId="2" r:id="rId4"/>
    <sheet name="investigação" sheetId="3" r:id="rId5"/>
    <sheet name="competição" sheetId="1" r:id="rId6"/>
    <sheet name="créditos" sheetId="4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3" l="1"/>
  <c r="M15" i="3"/>
  <c r="M17" i="3"/>
  <c r="R21" i="3"/>
  <c r="T8" i="7"/>
  <c r="T9" i="7"/>
  <c r="T10" i="7"/>
  <c r="T11" i="7"/>
  <c r="T12" i="7"/>
  <c r="T13" i="7"/>
  <c r="T14" i="7"/>
  <c r="T15" i="7"/>
  <c r="T16" i="7"/>
  <c r="T7" i="7"/>
  <c r="N8" i="7"/>
  <c r="N9" i="7"/>
  <c r="N10" i="7"/>
  <c r="N11" i="7"/>
  <c r="N12" i="7"/>
  <c r="N13" i="7"/>
  <c r="N14" i="7"/>
  <c r="N15" i="7"/>
  <c r="N16" i="7"/>
  <c r="N7" i="7"/>
  <c r="H8" i="7"/>
  <c r="H9" i="7"/>
  <c r="H10" i="7"/>
  <c r="H11" i="7"/>
  <c r="H12" i="7"/>
  <c r="H13" i="7"/>
  <c r="H14" i="7"/>
  <c r="H15" i="7"/>
  <c r="H7" i="7"/>
  <c r="E18" i="1"/>
  <c r="R2" i="1"/>
  <c r="R4" i="1" s="1"/>
  <c r="E9" i="1" s="1"/>
  <c r="R3" i="1"/>
  <c r="C9" i="1" s="1"/>
  <c r="E19" i="1"/>
  <c r="J19" i="1"/>
  <c r="M11" i="1" s="1"/>
  <c r="E20" i="1"/>
  <c r="J20" i="1"/>
  <c r="M12" i="1"/>
  <c r="E21" i="1"/>
  <c r="J21" i="1"/>
  <c r="M13" i="1"/>
  <c r="E22" i="1"/>
  <c r="J22" i="1"/>
  <c r="M14" i="1" s="1"/>
  <c r="E23" i="1"/>
  <c r="J23" i="1"/>
  <c r="M15" i="1" s="1"/>
  <c r="E24" i="1"/>
  <c r="J24" i="1"/>
  <c r="M16" i="1"/>
  <c r="E25" i="1"/>
  <c r="J25" i="1"/>
  <c r="M17" i="1"/>
  <c r="E26" i="1"/>
  <c r="J26" i="1"/>
  <c r="M18" i="1" s="1"/>
  <c r="E27" i="1"/>
  <c r="J27" i="1"/>
  <c r="M19" i="1" s="1"/>
  <c r="J18" i="1"/>
  <c r="M10" i="1"/>
  <c r="T5" i="1"/>
  <c r="T6" i="1" s="1"/>
  <c r="S6" i="1"/>
  <c r="R6" i="1" s="1"/>
  <c r="M16" i="3"/>
  <c r="G10" i="3"/>
  <c r="O12" i="2"/>
  <c r="O13" i="2"/>
  <c r="O14" i="2"/>
  <c r="O15" i="2"/>
  <c r="O16" i="2"/>
  <c r="O17" i="2"/>
  <c r="O18" i="2"/>
  <c r="O19" i="2"/>
  <c r="O20" i="2"/>
  <c r="O11" i="2"/>
  <c r="H15" i="6"/>
  <c r="H16" i="6"/>
  <c r="H17" i="6"/>
  <c r="H18" i="6"/>
  <c r="H19" i="6"/>
  <c r="H20" i="6"/>
  <c r="H21" i="6"/>
  <c r="H22" i="6"/>
  <c r="H23" i="6"/>
  <c r="H24" i="6"/>
  <c r="H25" i="6"/>
  <c r="H14" i="6"/>
  <c r="D19" i="1"/>
  <c r="D20" i="1" s="1"/>
  <c r="D21" i="1" s="1"/>
  <c r="D22" i="1" s="1"/>
  <c r="D23" i="1" s="1"/>
  <c r="D24" i="1" s="1"/>
  <c r="D25" i="1" s="1"/>
  <c r="D26" i="1" s="1"/>
  <c r="D27" i="1" s="1"/>
  <c r="D18" i="1"/>
  <c r="F29" i="1"/>
  <c r="M8" i="1" l="1"/>
  <c r="C29" i="1" s="1"/>
  <c r="T7" i="1"/>
  <c r="S8" i="1" s="1"/>
  <c r="R8" i="1" s="1"/>
  <c r="S7" i="1"/>
  <c r="R7" i="1" s="1"/>
  <c r="R5" i="1"/>
  <c r="G9" i="1" s="1"/>
  <c r="C31" i="1" l="1"/>
  <c r="C28" i="1"/>
  <c r="D29" i="1"/>
</calcChain>
</file>

<file path=xl/sharedStrings.xml><?xml version="1.0" encoding="utf-8"?>
<sst xmlns="http://schemas.openxmlformats.org/spreadsheetml/2006/main" count="195" uniqueCount="69">
  <si>
    <t>competição de operações com números inteiros</t>
  </si>
  <si>
    <t>→</t>
  </si>
  <si>
    <r>
      <t>1º)</t>
    </r>
    <r>
      <rPr>
        <sz val="10"/>
        <rFont val="Arial"/>
      </rPr>
      <t xml:space="preserve"> </t>
    </r>
    <r>
      <rPr>
        <sz val="12"/>
        <rFont val="Arial"/>
        <family val="2"/>
      </rPr>
      <t>Digite o nome da sua equipe</t>
    </r>
  </si>
  <si>
    <t>seg</t>
  </si>
  <si>
    <r>
      <t>2º)</t>
    </r>
    <r>
      <rPr>
        <sz val="10"/>
        <rFont val="Arial"/>
      </rPr>
      <t xml:space="preserve"> </t>
    </r>
    <r>
      <rPr>
        <sz val="12"/>
        <rFont val="Arial"/>
        <family val="2"/>
      </rPr>
      <t>Digite o número que você vê na célula branca, na célula verde logo abaixo.</t>
    </r>
  </si>
  <si>
    <t>LISTA DE ATIVIDADES</t>
  </si>
  <si>
    <t>4º) Digite as respostas na tabela:</t>
  </si>
  <si>
    <t>1ªparc</t>
  </si>
  <si>
    <t>2ªparc</t>
  </si>
  <si>
    <t>SOMA</t>
  </si>
  <si>
    <t>3º) Digite o valor para a segunda  parcela no quadrinho abaixo:</t>
  </si>
  <si>
    <t>a) -3+12=</t>
  </si>
  <si>
    <t>b) -10+18=</t>
  </si>
  <si>
    <t>c) -7+4=</t>
  </si>
  <si>
    <t>d) -257+354=</t>
  </si>
  <si>
    <t>e) -39+150=</t>
  </si>
  <si>
    <t>f) -150+150=</t>
  </si>
  <si>
    <t>g) -237+895=</t>
  </si>
  <si>
    <t>h) -15+25=</t>
  </si>
  <si>
    <t>i) -88+88=</t>
  </si>
  <si>
    <t>j) -47+28=</t>
  </si>
  <si>
    <t>ATIVIDADES INVESTIGATIVAS</t>
  </si>
  <si>
    <t>a) Escreva-os em ordem crescente</t>
  </si>
  <si>
    <t>b)Escreva seus módulos em ordem crescente.</t>
  </si>
  <si>
    <t>a) 5 negativo com 5 positivo</t>
  </si>
  <si>
    <t>b) 10 negativo com 10 positivo</t>
  </si>
  <si>
    <t>c) 150 negativo com 150 positivo</t>
  </si>
  <si>
    <t>CRÉDITOS</t>
  </si>
  <si>
    <t>Unversidade Regional do Noroeste do Estado do Rio Grande do Sul</t>
  </si>
  <si>
    <t xml:space="preserve"> Trabalho Prático de Elaboração de Material Virtual Interativo</t>
  </si>
  <si>
    <t>Para o  Ensino da Matemática com planilhas do Excel</t>
  </si>
  <si>
    <t>+</t>
  </si>
  <si>
    <t>APLICAÇÃO</t>
  </si>
  <si>
    <t>Lembrem-se que quando trabalhamos com dinheiro podemos considerar o que temos</t>
  </si>
  <si>
    <t>como números positivos e o que devemos como números negativos.</t>
  </si>
  <si>
    <t>Observe os exemplos sobre números inteiros, isto é, números positivos e negativos:</t>
  </si>
  <si>
    <t>sinais iguais</t>
  </si>
  <si>
    <t>sinais diferentes</t>
  </si>
  <si>
    <t>b) -3 - 8 = -8</t>
  </si>
  <si>
    <t>b) -3 + 5 = +2</t>
  </si>
  <si>
    <t>a) +3 - 5 = -2</t>
  </si>
  <si>
    <t>Os números +8 e 8 representam a mesma quantidade.</t>
  </si>
  <si>
    <t>Agora tente você!</t>
  </si>
  <si>
    <t>1ª parcela</t>
  </si>
  <si>
    <t>2ª parcela</t>
  </si>
  <si>
    <t>=</t>
  </si>
  <si>
    <t>Na tabela abaixo coloque valores negativos para a 1ª parcela e valores positivos para 2ª parcela.</t>
  </si>
  <si>
    <t>a)+3+5 =+8</t>
  </si>
  <si>
    <t xml:space="preserve"> Verifique se acertou o resultado</t>
  </si>
  <si>
    <t xml:space="preserve">1º) No seu caderno, faça as atividades abaixo, depois copie-as na tabela </t>
  </si>
  <si>
    <t>ao lado e confira se acertou.</t>
  </si>
  <si>
    <t>Verifique fazendo os exercícios abaixo na tabela ao lado.</t>
  </si>
  <si>
    <t>1º) Agora você é capaz de resolver o problema do seu Manoel?</t>
  </si>
  <si>
    <t>Resolva na tabela abaixo e veja se acertou!</t>
  </si>
  <si>
    <t>-</t>
  </si>
  <si>
    <t>h</t>
  </si>
  <si>
    <t>min</t>
  </si>
  <si>
    <t>s</t>
  </si>
  <si>
    <t>EXEMPLO 2</t>
  </si>
  <si>
    <t>EXEMPLO 1</t>
  </si>
  <si>
    <t>2º) O que acontece quando somamos  números opostos ou simetricos?</t>
  </si>
  <si>
    <t>3º) Considere os números inteiros                -123, 231, -312, 132 e 0</t>
  </si>
  <si>
    <t xml:space="preserve">Nas tabelas abaixo faça as operações indicadas e depois tente  </t>
  </si>
  <si>
    <t>escrever as regras que você aplicou para resolvê-las.</t>
  </si>
  <si>
    <t>No quadro abaixo digite as regras para as adições algébricas.</t>
  </si>
  <si>
    <t xml:space="preserve">Rosana Parolisi Lima Fanelli, </t>
  </si>
  <si>
    <t>Escola Estadual Peri Martins, formada pela Universidade do Oeste Paulista,</t>
  </si>
  <si>
    <t>Pós Graduada em Avaliação do Ensino de da Aprendizagem.</t>
  </si>
  <si>
    <t>Professora de Matemática do Ensino Fundamental e Médio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</si>
</sst>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R$ &quot;* #,##0.00_);_(&quot;R$ &quot;* \(#,##0.00\);_(&quot;R$ &quot;* &quot;-&quot;??_);_(@_)"/>
  </numFmts>
  <fonts count="24" x14ac:knownFonts="1">
    <font>
      <sz val="10"/>
      <name val="Arial"/>
    </font>
    <font>
      <sz val="10"/>
      <name val="Arial"/>
    </font>
    <font>
      <sz val="18"/>
      <color indexed="8"/>
      <name val="Algerian"/>
      <family val="5"/>
    </font>
    <font>
      <sz val="10"/>
      <color indexed="8"/>
      <name val="Arial"/>
    </font>
    <font>
      <sz val="20"/>
      <color indexed="8"/>
      <name val="Algerian"/>
      <family val="5"/>
    </font>
    <font>
      <sz val="12"/>
      <name val="Arial"/>
      <family val="2"/>
    </font>
    <font>
      <sz val="8"/>
      <name val="Arial"/>
    </font>
    <font>
      <sz val="14"/>
      <name val="Arial"/>
      <family val="2"/>
    </font>
    <font>
      <sz val="12"/>
      <name val="Arial"/>
    </font>
    <font>
      <b/>
      <sz val="10"/>
      <color indexed="10"/>
      <name val="Arial"/>
      <family val="2"/>
    </font>
    <font>
      <sz val="14"/>
      <name val="Algerian"/>
      <family val="5"/>
    </font>
    <font>
      <sz val="10"/>
      <name val="Arial"/>
    </font>
    <font>
      <sz val="10"/>
      <color indexed="12"/>
      <name val="Arial"/>
    </font>
    <font>
      <sz val="16"/>
      <name val="Arial"/>
    </font>
    <font>
      <b/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color indexed="14"/>
      <name val="Arial"/>
    </font>
    <font>
      <sz val="20"/>
      <name val="Algerian"/>
      <family val="5"/>
    </font>
    <font>
      <sz val="11"/>
      <name val="Arial"/>
    </font>
    <font>
      <sz val="10"/>
      <color indexed="47"/>
      <name val="Arial"/>
    </font>
    <font>
      <sz val="14"/>
      <name val="Arial"/>
    </font>
    <font>
      <b/>
      <sz val="11"/>
      <color indexed="12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3" borderId="1" xfId="0" applyFill="1" applyBorder="1"/>
    <xf numFmtId="22" fontId="0" fillId="2" borderId="0" xfId="0" applyNumberFormat="1" applyFill="1"/>
    <xf numFmtId="0" fontId="0" fillId="2" borderId="0" xfId="0" applyFill="1" applyBorder="1"/>
    <xf numFmtId="0" fontId="2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0" fillId="3" borderId="3" xfId="0" applyFill="1" applyBorder="1"/>
    <xf numFmtId="0" fontId="0" fillId="3" borderId="6" xfId="0" applyFill="1" applyBorder="1"/>
    <xf numFmtId="0" fontId="5" fillId="2" borderId="0" xfId="0" applyFont="1" applyFill="1" applyAlignment="1"/>
    <xf numFmtId="0" fontId="0" fillId="3" borderId="7" xfId="0" applyFill="1" applyBorder="1"/>
    <xf numFmtId="0" fontId="0" fillId="2" borderId="8" xfId="0" applyFill="1" applyBorder="1"/>
    <xf numFmtId="0" fontId="0" fillId="4" borderId="0" xfId="0" applyFill="1"/>
    <xf numFmtId="0" fontId="0" fillId="5" borderId="0" xfId="0" applyFill="1"/>
    <xf numFmtId="0" fontId="8" fillId="2" borderId="0" xfId="0" applyFont="1" applyFill="1"/>
    <xf numFmtId="0" fontId="0" fillId="2" borderId="1" xfId="0" applyFill="1" applyBorder="1"/>
    <xf numFmtId="0" fontId="0" fillId="2" borderId="9" xfId="0" applyFill="1" applyBorder="1"/>
    <xf numFmtId="0" fontId="0" fillId="2" borderId="10" xfId="0" applyFill="1" applyBorder="1" applyAlignment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 applyAlignment="1"/>
    <xf numFmtId="170" fontId="0" fillId="2" borderId="0" xfId="1" applyFont="1" applyFill="1" applyBorder="1" applyAlignment="1"/>
    <xf numFmtId="0" fontId="0" fillId="3" borderId="9" xfId="0" applyFill="1" applyBorder="1" applyAlignment="1"/>
    <xf numFmtId="0" fontId="9" fillId="2" borderId="13" xfId="0" applyFont="1" applyFill="1" applyBorder="1" applyAlignment="1"/>
    <xf numFmtId="0" fontId="0" fillId="6" borderId="0" xfId="0" applyFill="1"/>
    <xf numFmtId="0" fontId="0" fillId="7" borderId="0" xfId="0" applyFill="1"/>
    <xf numFmtId="0" fontId="10" fillId="3" borderId="0" xfId="0" applyFont="1" applyFill="1"/>
    <xf numFmtId="0" fontId="11" fillId="3" borderId="0" xfId="0" applyFont="1" applyFill="1"/>
    <xf numFmtId="0" fontId="8" fillId="7" borderId="0" xfId="0" applyFont="1" applyFill="1"/>
    <xf numFmtId="0" fontId="12" fillId="7" borderId="0" xfId="0" applyFont="1" applyFill="1"/>
    <xf numFmtId="0" fontId="0" fillId="8" borderId="0" xfId="0" applyFill="1"/>
    <xf numFmtId="0" fontId="12" fillId="8" borderId="0" xfId="0" applyFont="1" applyFill="1"/>
    <xf numFmtId="0" fontId="8" fillId="5" borderId="0" xfId="0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3" fillId="11" borderId="0" xfId="0" applyFont="1" applyFill="1"/>
    <xf numFmtId="0" fontId="14" fillId="11" borderId="0" xfId="0" applyFont="1" applyFill="1"/>
    <xf numFmtId="0" fontId="15" fillId="11" borderId="0" xfId="0" applyFont="1" applyFill="1"/>
    <xf numFmtId="0" fontId="16" fillId="11" borderId="0" xfId="0" applyFont="1" applyFill="1"/>
    <xf numFmtId="0" fontId="17" fillId="10" borderId="0" xfId="0" applyFont="1" applyFill="1"/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0" xfId="0" applyFill="1"/>
    <xf numFmtId="0" fontId="0" fillId="13" borderId="0" xfId="0" applyFill="1"/>
    <xf numFmtId="0" fontId="18" fillId="3" borderId="11" xfId="0" applyFont="1" applyFill="1" applyBorder="1"/>
    <xf numFmtId="0" fontId="0" fillId="3" borderId="12" xfId="0" applyFill="1" applyBorder="1"/>
    <xf numFmtId="0" fontId="0" fillId="3" borderId="10" xfId="0" applyFill="1" applyBorder="1"/>
    <xf numFmtId="9" fontId="7" fillId="12" borderId="0" xfId="2" applyFont="1" applyFill="1"/>
    <xf numFmtId="0" fontId="0" fillId="14" borderId="0" xfId="0" applyFill="1"/>
    <xf numFmtId="0" fontId="0" fillId="15" borderId="0" xfId="0" applyFill="1"/>
    <xf numFmtId="0" fontId="18" fillId="9" borderId="0" xfId="0" applyFont="1" applyFill="1"/>
    <xf numFmtId="0" fontId="8" fillId="9" borderId="0" xfId="0" applyFont="1" applyFill="1"/>
    <xf numFmtId="0" fontId="5" fillId="9" borderId="0" xfId="0" applyFont="1" applyFill="1"/>
    <xf numFmtId="0" fontId="0" fillId="9" borderId="10" xfId="0" applyFill="1" applyBorder="1"/>
    <xf numFmtId="0" fontId="0" fillId="9" borderId="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9" fillId="9" borderId="0" xfId="0" applyFont="1" applyFill="1"/>
    <xf numFmtId="0" fontId="19" fillId="9" borderId="0" xfId="0" applyFont="1" applyFill="1" applyAlignment="1">
      <alignment horizontal="left"/>
    </xf>
    <xf numFmtId="0" fontId="8" fillId="5" borderId="0" xfId="0" applyFont="1" applyFill="1" applyBorder="1"/>
    <xf numFmtId="0" fontId="0" fillId="5" borderId="0" xfId="0" applyFill="1" applyBorder="1"/>
    <xf numFmtId="0" fontId="8" fillId="5" borderId="1" xfId="0" applyFont="1" applyFill="1" applyBorder="1"/>
    <xf numFmtId="0" fontId="8" fillId="7" borderId="1" xfId="0" applyFont="1" applyFill="1" applyBorder="1"/>
    <xf numFmtId="0" fontId="8" fillId="3" borderId="1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3" borderId="0" xfId="0" applyFill="1"/>
    <xf numFmtId="0" fontId="8" fillId="7" borderId="0" xfId="0" applyFont="1" applyFill="1" applyBorder="1"/>
    <xf numFmtId="0" fontId="8" fillId="7" borderId="0" xfId="0" applyFont="1" applyFill="1" applyAlignment="1">
      <alignment horizontal="left"/>
    </xf>
    <xf numFmtId="0" fontId="20" fillId="15" borderId="0" xfId="0" applyFont="1" applyFill="1"/>
    <xf numFmtId="0" fontId="20" fillId="9" borderId="0" xfId="0" applyFont="1" applyFill="1"/>
    <xf numFmtId="0" fontId="5" fillId="2" borderId="0" xfId="0" applyFont="1" applyFill="1" applyBorder="1" applyAlignment="1"/>
    <xf numFmtId="0" fontId="0" fillId="16" borderId="0" xfId="0" applyFill="1"/>
    <xf numFmtId="0" fontId="0" fillId="17" borderId="0" xfId="0" applyFill="1"/>
    <xf numFmtId="0" fontId="7" fillId="16" borderId="0" xfId="0" applyFont="1" applyFill="1"/>
    <xf numFmtId="0" fontId="5" fillId="16" borderId="0" xfId="0" applyFont="1" applyFill="1"/>
    <xf numFmtId="0" fontId="0" fillId="18" borderId="1" xfId="0" applyFill="1" applyBorder="1"/>
    <xf numFmtId="0" fontId="21" fillId="16" borderId="0" xfId="0" applyFont="1" applyFill="1" applyBorder="1"/>
    <xf numFmtId="0" fontId="0" fillId="16" borderId="0" xfId="0" applyFill="1" applyBorder="1"/>
    <xf numFmtId="0" fontId="0" fillId="3" borderId="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16" borderId="18" xfId="0" applyFill="1" applyBorder="1"/>
    <xf numFmtId="0" fontId="0" fillId="3" borderId="9" xfId="0" applyFill="1" applyBorder="1"/>
    <xf numFmtId="0" fontId="0" fillId="3" borderId="21" xfId="0" applyFill="1" applyBorder="1"/>
    <xf numFmtId="0" fontId="0" fillId="3" borderId="22" xfId="0" applyFill="1" applyBorder="1"/>
    <xf numFmtId="0" fontId="22" fillId="9" borderId="0" xfId="0" applyFont="1" applyFill="1"/>
    <xf numFmtId="0" fontId="14" fillId="9" borderId="0" xfId="0" applyFont="1" applyFill="1"/>
    <xf numFmtId="0" fontId="23" fillId="3" borderId="1" xfId="0" applyFont="1" applyFill="1" applyBorder="1"/>
    <xf numFmtId="0" fontId="23" fillId="16" borderId="1" xfId="0" applyFont="1" applyFill="1" applyBorder="1"/>
    <xf numFmtId="0" fontId="23" fillId="16" borderId="1" xfId="0" applyFont="1" applyFill="1" applyBorder="1" applyAlignment="1">
      <alignment horizontal="center"/>
    </xf>
    <xf numFmtId="0" fontId="23" fillId="16" borderId="0" xfId="0" applyFont="1" applyFill="1"/>
    <xf numFmtId="0" fontId="18" fillId="5" borderId="0" xfId="0" applyFont="1" applyFill="1"/>
    <xf numFmtId="0" fontId="0" fillId="7" borderId="0" xfId="0" applyFill="1" applyBorder="1"/>
    <xf numFmtId="0" fontId="12" fillId="7" borderId="0" xfId="0" applyFont="1" applyFill="1" applyBorder="1"/>
    <xf numFmtId="0" fontId="1" fillId="3" borderId="1" xfId="0" applyFont="1" applyFill="1" applyBorder="1"/>
    <xf numFmtId="0" fontId="0" fillId="2" borderId="23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180975</xdr:rowOff>
    </xdr:from>
    <xdr:to>
      <xdr:col>11</xdr:col>
      <xdr:colOff>190500</xdr:colOff>
      <xdr:row>14</xdr:row>
      <xdr:rowOff>47625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438A8545-15BE-AE18-DAE7-658BDCEC772B}"/>
            </a:ext>
          </a:extLst>
        </xdr:cNvPr>
        <xdr:cNvSpPr txBox="1">
          <a:spLocks noChangeArrowheads="1"/>
        </xdr:cNvSpPr>
      </xdr:nvSpPr>
      <xdr:spPr bwMode="auto">
        <a:xfrm>
          <a:off x="933450" y="1371600"/>
          <a:ext cx="564832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O senhor Manoel, pai de Carlinhos, tinha em sua conta bancária R$ 1300,00. Passando em frente ao Magazine Marina viu que uma TV 29 polegadas estava em promoção e resolveu comprá-la. A TV sairia por R$ 1500,00 à vista. Então seu Manoel fez um cheque e entregou a moça do caixa. Quanto seu Manoel ficou devendo ao banco?</a:t>
          </a:r>
        </a:p>
      </xdr:txBody>
    </xdr:sp>
    <xdr:clientData/>
  </xdr:twoCellAnchor>
  <xdr:twoCellAnchor editAs="oneCell">
    <xdr:from>
      <xdr:col>2</xdr:col>
      <xdr:colOff>323850</xdr:colOff>
      <xdr:row>16</xdr:row>
      <xdr:rowOff>66675</xdr:rowOff>
    </xdr:from>
    <xdr:to>
      <xdr:col>4</xdr:col>
      <xdr:colOff>152400</xdr:colOff>
      <xdr:row>22</xdr:row>
      <xdr:rowOff>142875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E3D60D9-E487-53FC-7CB2-DCB70F8F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105150"/>
          <a:ext cx="10477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16</xdr:row>
      <xdr:rowOff>0</xdr:rowOff>
    </xdr:from>
    <xdr:to>
      <xdr:col>7</xdr:col>
      <xdr:colOff>323850</xdr:colOff>
      <xdr:row>22</xdr:row>
      <xdr:rowOff>133350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D523BB63-AAAA-FB2C-37AA-16A45695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038475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238125</xdr:colOff>
      <xdr:row>15</xdr:row>
      <xdr:rowOff>57150</xdr:rowOff>
    </xdr:from>
    <xdr:to>
      <xdr:col>11</xdr:col>
      <xdr:colOff>219075</xdr:colOff>
      <xdr:row>23</xdr:row>
      <xdr:rowOff>9525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72F2978B-871D-CD5C-3329-F29857F2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933700"/>
          <a:ext cx="1200150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133350</xdr:rowOff>
    </xdr:from>
    <xdr:to>
      <xdr:col>3</xdr:col>
      <xdr:colOff>581025</xdr:colOff>
      <xdr:row>6</xdr:row>
      <xdr:rowOff>123825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624F2EA2-B26F-9F8D-1E4D-6751907F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47675"/>
          <a:ext cx="1323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19</xdr:row>
      <xdr:rowOff>95250</xdr:rowOff>
    </xdr:from>
    <xdr:to>
      <xdr:col>10</xdr:col>
      <xdr:colOff>95250</xdr:colOff>
      <xdr:row>19</xdr:row>
      <xdr:rowOff>104775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CFA3E247-6B2E-6935-0DB7-5BAA98E7C0A6}"/>
            </a:ext>
          </a:extLst>
        </xdr:cNvPr>
        <xdr:cNvSpPr>
          <a:spLocks noChangeShapeType="1"/>
        </xdr:cNvSpPr>
      </xdr:nvSpPr>
      <xdr:spPr bwMode="auto">
        <a:xfrm>
          <a:off x="3105150" y="3819525"/>
          <a:ext cx="6286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20</xdr:row>
      <xdr:rowOff>133350</xdr:rowOff>
    </xdr:from>
    <xdr:to>
      <xdr:col>11</xdr:col>
      <xdr:colOff>219075</xdr:colOff>
      <xdr:row>20</xdr:row>
      <xdr:rowOff>133350</xdr:rowOff>
    </xdr:to>
    <xdr:sp macro="" textlink="">
      <xdr:nvSpPr>
        <xdr:cNvPr id="6147" name="Line 3">
          <a:extLst>
            <a:ext uri="{FF2B5EF4-FFF2-40B4-BE49-F238E27FC236}">
              <a16:creationId xmlns:a16="http://schemas.microsoft.com/office/drawing/2014/main" id="{387A3837-CBF0-B68B-1F32-D0EFA5800EEC}"/>
            </a:ext>
          </a:extLst>
        </xdr:cNvPr>
        <xdr:cNvSpPr>
          <a:spLocks noChangeShapeType="1"/>
        </xdr:cNvSpPr>
      </xdr:nvSpPr>
      <xdr:spPr bwMode="auto">
        <a:xfrm>
          <a:off x="3457575" y="4048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571500</xdr:colOff>
      <xdr:row>2</xdr:row>
      <xdr:rowOff>76200</xdr:rowOff>
    </xdr:from>
    <xdr:to>
      <xdr:col>16</xdr:col>
      <xdr:colOff>152400</xdr:colOff>
      <xdr:row>8</xdr:row>
      <xdr:rowOff>66675</xdr:rowOff>
    </xdr:to>
    <xdr:pic>
      <xdr:nvPicPr>
        <xdr:cNvPr id="6149" name="Picture 5">
          <a:extLst>
            <a:ext uri="{FF2B5EF4-FFF2-40B4-BE49-F238E27FC236}">
              <a16:creationId xmlns:a16="http://schemas.microsoft.com/office/drawing/2014/main" id="{F66E17FA-17E9-D3F9-14E4-BCEE5FE1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590550"/>
          <a:ext cx="1333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</xdr:colOff>
      <xdr:row>18</xdr:row>
      <xdr:rowOff>133350</xdr:rowOff>
    </xdr:from>
    <xdr:to>
      <xdr:col>8</xdr:col>
      <xdr:colOff>123825</xdr:colOff>
      <xdr:row>18</xdr:row>
      <xdr:rowOff>142875</xdr:rowOff>
    </xdr:to>
    <xdr:sp macro="" textlink="">
      <xdr:nvSpPr>
        <xdr:cNvPr id="6150" name="Line 6">
          <a:extLst>
            <a:ext uri="{FF2B5EF4-FFF2-40B4-BE49-F238E27FC236}">
              <a16:creationId xmlns:a16="http://schemas.microsoft.com/office/drawing/2014/main" id="{E2E87AEF-3195-172E-5162-9ADBC40602E7}"/>
            </a:ext>
          </a:extLst>
        </xdr:cNvPr>
        <xdr:cNvSpPr>
          <a:spLocks noChangeShapeType="1"/>
        </xdr:cNvSpPr>
      </xdr:nvSpPr>
      <xdr:spPr bwMode="auto">
        <a:xfrm>
          <a:off x="2647950" y="3667125"/>
          <a:ext cx="495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15</xdr:col>
      <xdr:colOff>571500</xdr:colOff>
      <xdr:row>19</xdr:row>
      <xdr:rowOff>19050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EEE5E90-919C-AB00-5E95-17212FDC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09700"/>
          <a:ext cx="2133600" cy="203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38100</xdr:rowOff>
    </xdr:from>
    <xdr:to>
      <xdr:col>2</xdr:col>
      <xdr:colOff>266700</xdr:colOff>
      <xdr:row>3</xdr:row>
      <xdr:rowOff>152400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986CE080-70D0-3121-B12F-17254E4D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8100"/>
          <a:ext cx="11239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</xdr:colOff>
      <xdr:row>0</xdr:row>
      <xdr:rowOff>28575</xdr:rowOff>
    </xdr:from>
    <xdr:to>
      <xdr:col>18</xdr:col>
      <xdr:colOff>0</xdr:colOff>
      <xdr:row>5</xdr:row>
      <xdr:rowOff>38100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id="{8945C5A4-EA1B-46FC-3EC6-4F0E3D27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8575"/>
          <a:ext cx="14192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10</xdr:row>
      <xdr:rowOff>47625</xdr:rowOff>
    </xdr:from>
    <xdr:to>
      <xdr:col>3</xdr:col>
      <xdr:colOff>809625</xdr:colOff>
      <xdr:row>18</xdr:row>
      <xdr:rowOff>66675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35E77802-C31B-487F-3589-420BAEA9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51" t="8913" r="55266" b="70241"/>
        <a:stretch>
          <a:fillRect/>
        </a:stretch>
      </xdr:blipFill>
      <xdr:spPr bwMode="auto">
        <a:xfrm>
          <a:off x="1104900" y="2143125"/>
          <a:ext cx="12096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485775</xdr:colOff>
      <xdr:row>2</xdr:row>
      <xdr:rowOff>28575</xdr:rowOff>
    </xdr:from>
    <xdr:to>
      <xdr:col>13</xdr:col>
      <xdr:colOff>400050</xdr:colOff>
      <xdr:row>5</xdr:row>
      <xdr:rowOff>228600</xdr:rowOff>
    </xdr:to>
    <xdr:pic>
      <xdr:nvPicPr>
        <xdr:cNvPr id="3076" name="Picture 4">
          <a:extLst>
            <a:ext uri="{FF2B5EF4-FFF2-40B4-BE49-F238E27FC236}">
              <a16:creationId xmlns:a16="http://schemas.microsoft.com/office/drawing/2014/main" id="{22CF225E-8E5F-D08A-FD3C-C0900ED1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52425"/>
          <a:ext cx="11334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FL547"/>
  <sheetViews>
    <sheetView tabSelected="1" workbookViewId="0">
      <selection activeCell="P24" sqref="P24"/>
    </sheetView>
  </sheetViews>
  <sheetFormatPr defaultRowHeight="12.75" x14ac:dyDescent="0.2"/>
  <cols>
    <col min="1" max="1" width="4.42578125" style="48" customWidth="1"/>
    <col min="2" max="13" width="9.140625" style="47"/>
    <col min="14" max="14" width="4.5703125" style="48" customWidth="1"/>
    <col min="15" max="16384" width="9.140625" style="47"/>
  </cols>
  <sheetData>
    <row r="1" spans="4:33" s="48" customFormat="1" ht="27" customHeight="1" x14ac:dyDescent="0.2"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4:33" ht="28.5" x14ac:dyDescent="0.45">
      <c r="D2" s="49" t="s">
        <v>32</v>
      </c>
      <c r="E2" s="50"/>
      <c r="F2" s="51"/>
    </row>
    <row r="6" spans="4:33" ht="18" x14ac:dyDescent="0.25">
      <c r="E6" s="52"/>
    </row>
    <row r="27" spans="1:168" s="48" customFormat="1" ht="26.25" customHeight="1" x14ac:dyDescent="0.2"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</row>
    <row r="28" spans="1:168" x14ac:dyDescent="0.2">
      <c r="A28" s="47"/>
      <c r="N28" s="47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</row>
    <row r="29" spans="1:168" x14ac:dyDescent="0.2">
      <c r="A29" s="47"/>
      <c r="N29" s="47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</row>
    <row r="30" spans="1:168" x14ac:dyDescent="0.2">
      <c r="A30" s="47"/>
      <c r="N30" s="47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</row>
    <row r="31" spans="1:168" x14ac:dyDescent="0.2">
      <c r="A31" s="47"/>
      <c r="N31" s="47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</row>
    <row r="32" spans="1:168" x14ac:dyDescent="0.2">
      <c r="A32" s="47"/>
      <c r="N32" s="47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</row>
    <row r="33" spans="1:168" x14ac:dyDescent="0.2">
      <c r="A33" s="47"/>
      <c r="N33" s="47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</row>
    <row r="34" spans="1:168" x14ac:dyDescent="0.2">
      <c r="A34" s="47"/>
      <c r="N34" s="47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</row>
    <row r="35" spans="1:168" x14ac:dyDescent="0.2">
      <c r="A35" s="47"/>
      <c r="N35" s="47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</row>
    <row r="36" spans="1:168" x14ac:dyDescent="0.2">
      <c r="A36" s="47"/>
      <c r="N36" s="47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</row>
    <row r="37" spans="1:168" x14ac:dyDescent="0.2">
      <c r="A37" s="47"/>
      <c r="N37" s="47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</row>
    <row r="38" spans="1:168" x14ac:dyDescent="0.2">
      <c r="A38" s="47"/>
      <c r="N38" s="47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</row>
    <row r="39" spans="1:168" x14ac:dyDescent="0.2">
      <c r="A39" s="47"/>
      <c r="N39" s="47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</row>
    <row r="40" spans="1:168" x14ac:dyDescent="0.2">
      <c r="A40" s="47"/>
      <c r="N40" s="47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</row>
    <row r="41" spans="1:168" x14ac:dyDescent="0.2">
      <c r="A41" s="47"/>
      <c r="N41" s="47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</row>
    <row r="42" spans="1:168" x14ac:dyDescent="0.2">
      <c r="A42" s="47"/>
      <c r="N42" s="47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</row>
    <row r="43" spans="1:168" x14ac:dyDescent="0.2">
      <c r="A43" s="47"/>
      <c r="N43" s="47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</row>
    <row r="44" spans="1:168" x14ac:dyDescent="0.2">
      <c r="A44" s="47"/>
      <c r="N44" s="47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</row>
    <row r="45" spans="1:168" x14ac:dyDescent="0.2">
      <c r="A45" s="47"/>
      <c r="N45" s="47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</row>
    <row r="46" spans="1:168" x14ac:dyDescent="0.2">
      <c r="A46" s="47"/>
      <c r="N46" s="47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</row>
    <row r="47" spans="1:168" x14ac:dyDescent="0.2">
      <c r="A47" s="47"/>
      <c r="N47" s="47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</row>
    <row r="48" spans="1:168" x14ac:dyDescent="0.2">
      <c r="A48" s="47"/>
      <c r="N48" s="47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</row>
    <row r="49" spans="1:168" x14ac:dyDescent="0.2">
      <c r="A49" s="47"/>
      <c r="N49" s="47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</row>
    <row r="50" spans="1:168" x14ac:dyDescent="0.2">
      <c r="A50" s="47"/>
      <c r="N50" s="47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</row>
    <row r="51" spans="1:168" x14ac:dyDescent="0.2">
      <c r="A51" s="47"/>
      <c r="N51" s="47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</row>
    <row r="52" spans="1:168" x14ac:dyDescent="0.2">
      <c r="A52" s="47"/>
      <c r="N52" s="47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</row>
    <row r="53" spans="1:168" x14ac:dyDescent="0.2">
      <c r="A53" s="47"/>
      <c r="N53" s="47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</row>
    <row r="54" spans="1:168" x14ac:dyDescent="0.2">
      <c r="A54" s="47"/>
      <c r="N54" s="47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</row>
    <row r="55" spans="1:168" x14ac:dyDescent="0.2">
      <c r="A55" s="47"/>
      <c r="N55" s="47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</row>
    <row r="56" spans="1:168" x14ac:dyDescent="0.2">
      <c r="A56" s="47"/>
      <c r="N56" s="47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</row>
    <row r="57" spans="1:168" x14ac:dyDescent="0.2">
      <c r="A57" s="47"/>
      <c r="N57" s="47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</row>
    <row r="58" spans="1:168" x14ac:dyDescent="0.2">
      <c r="A58" s="47"/>
      <c r="N58" s="47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</row>
    <row r="59" spans="1:168" x14ac:dyDescent="0.2">
      <c r="A59" s="47"/>
      <c r="N59" s="47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</row>
    <row r="60" spans="1:168" x14ac:dyDescent="0.2">
      <c r="A60" s="47"/>
      <c r="N60" s="47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</row>
    <row r="61" spans="1:168" x14ac:dyDescent="0.2">
      <c r="A61" s="47"/>
      <c r="N61" s="47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</row>
    <row r="62" spans="1:168" x14ac:dyDescent="0.2">
      <c r="A62" s="47"/>
      <c r="N62" s="47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</row>
    <row r="63" spans="1:168" x14ac:dyDescent="0.2">
      <c r="A63" s="47"/>
      <c r="N63" s="47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</row>
    <row r="64" spans="1:168" x14ac:dyDescent="0.2">
      <c r="A64" s="47"/>
      <c r="N64" s="47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</row>
    <row r="65" spans="1:168" x14ac:dyDescent="0.2">
      <c r="A65" s="47"/>
      <c r="N65" s="47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</row>
    <row r="66" spans="1:168" x14ac:dyDescent="0.2">
      <c r="A66" s="47"/>
      <c r="N66" s="47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</row>
    <row r="67" spans="1:168" x14ac:dyDescent="0.2">
      <c r="A67" s="47"/>
      <c r="N67" s="47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</row>
    <row r="68" spans="1:168" x14ac:dyDescent="0.2">
      <c r="A68" s="47"/>
      <c r="N68" s="47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</row>
    <row r="69" spans="1:168" x14ac:dyDescent="0.2">
      <c r="A69" s="47"/>
      <c r="N69" s="47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</row>
    <row r="70" spans="1:168" x14ac:dyDescent="0.2">
      <c r="A70" s="47"/>
      <c r="N70" s="47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</row>
    <row r="71" spans="1:168" x14ac:dyDescent="0.2">
      <c r="A71" s="47"/>
      <c r="N71" s="47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</row>
    <row r="72" spans="1:168" x14ac:dyDescent="0.2">
      <c r="A72" s="47"/>
      <c r="N72" s="47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  <c r="EO72" s="53"/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3"/>
      <c r="FF72" s="53"/>
      <c r="FG72" s="53"/>
      <c r="FH72" s="53"/>
      <c r="FI72" s="53"/>
      <c r="FJ72" s="53"/>
      <c r="FK72" s="53"/>
      <c r="FL72" s="53"/>
    </row>
    <row r="73" spans="1:168" x14ac:dyDescent="0.2">
      <c r="A73" s="47"/>
      <c r="N73" s="47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3"/>
      <c r="FF73" s="53"/>
      <c r="FG73" s="53"/>
      <c r="FH73" s="53"/>
      <c r="FI73" s="53"/>
      <c r="FJ73" s="53"/>
      <c r="FK73" s="53"/>
      <c r="FL73" s="53"/>
    </row>
    <row r="74" spans="1:168" x14ac:dyDescent="0.2">
      <c r="A74" s="47"/>
      <c r="N74" s="47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  <c r="EQ74" s="53"/>
      <c r="ER74" s="53"/>
      <c r="ES74" s="53"/>
      <c r="ET74" s="53"/>
      <c r="EU74" s="53"/>
      <c r="EV74" s="53"/>
      <c r="EW74" s="53"/>
      <c r="EX74" s="53"/>
      <c r="EY74" s="53"/>
      <c r="EZ74" s="53"/>
      <c r="FA74" s="53"/>
      <c r="FB74" s="53"/>
      <c r="FC74" s="53"/>
      <c r="FD74" s="53"/>
      <c r="FE74" s="53"/>
      <c r="FF74" s="53"/>
      <c r="FG74" s="53"/>
      <c r="FH74" s="53"/>
      <c r="FI74" s="53"/>
      <c r="FJ74" s="53"/>
      <c r="FK74" s="53"/>
      <c r="FL74" s="53"/>
    </row>
    <row r="75" spans="1:168" x14ac:dyDescent="0.2">
      <c r="A75" s="47"/>
      <c r="N75" s="47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</row>
    <row r="76" spans="1:168" x14ac:dyDescent="0.2">
      <c r="A76" s="47"/>
      <c r="N76" s="47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</row>
    <row r="77" spans="1:168" x14ac:dyDescent="0.2">
      <c r="A77" s="47"/>
      <c r="N77" s="47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</row>
    <row r="78" spans="1:168" x14ac:dyDescent="0.2">
      <c r="A78" s="47"/>
      <c r="N78" s="47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</row>
    <row r="79" spans="1:168" x14ac:dyDescent="0.2">
      <c r="A79" s="47"/>
      <c r="N79" s="47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</row>
    <row r="80" spans="1:168" x14ac:dyDescent="0.2">
      <c r="A80" s="47"/>
      <c r="N80" s="47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</row>
    <row r="81" spans="1:168" x14ac:dyDescent="0.2">
      <c r="A81" s="47"/>
      <c r="N81" s="47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</row>
    <row r="82" spans="1:168" x14ac:dyDescent="0.2">
      <c r="A82" s="47"/>
      <c r="N82" s="47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</row>
    <row r="83" spans="1:168" x14ac:dyDescent="0.2">
      <c r="A83" s="47"/>
      <c r="N83" s="47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</row>
    <row r="84" spans="1:168" x14ac:dyDescent="0.2">
      <c r="A84" s="47"/>
      <c r="N84" s="47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</row>
    <row r="85" spans="1:168" x14ac:dyDescent="0.2">
      <c r="A85" s="47"/>
      <c r="N85" s="47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</row>
    <row r="86" spans="1:168" x14ac:dyDescent="0.2">
      <c r="A86" s="47"/>
      <c r="N86" s="47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</row>
    <row r="87" spans="1:168" x14ac:dyDescent="0.2">
      <c r="A87" s="47"/>
      <c r="N87" s="47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</row>
    <row r="88" spans="1:168" x14ac:dyDescent="0.2">
      <c r="A88" s="47"/>
      <c r="N88" s="47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</row>
    <row r="89" spans="1:168" x14ac:dyDescent="0.2">
      <c r="A89" s="47"/>
      <c r="N89" s="47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</row>
    <row r="90" spans="1:168" x14ac:dyDescent="0.2">
      <c r="A90" s="47"/>
      <c r="N90" s="47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</row>
    <row r="91" spans="1:168" x14ac:dyDescent="0.2">
      <c r="A91" s="47"/>
      <c r="N91" s="47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</row>
    <row r="92" spans="1:168" x14ac:dyDescent="0.2">
      <c r="A92" s="47"/>
      <c r="N92" s="47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</row>
    <row r="93" spans="1:168" x14ac:dyDescent="0.2">
      <c r="A93" s="47"/>
      <c r="N93" s="47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</row>
    <row r="94" spans="1:168" x14ac:dyDescent="0.2">
      <c r="A94" s="47"/>
      <c r="N94" s="47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  <c r="FG94" s="53"/>
      <c r="FH94" s="53"/>
      <c r="FI94" s="53"/>
      <c r="FJ94" s="53"/>
      <c r="FK94" s="53"/>
      <c r="FL94" s="53"/>
    </row>
    <row r="95" spans="1:168" x14ac:dyDescent="0.2">
      <c r="A95" s="47"/>
      <c r="N95" s="47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3"/>
      <c r="EY95" s="53"/>
      <c r="EZ95" s="53"/>
      <c r="FA95" s="53"/>
      <c r="FB95" s="53"/>
      <c r="FC95" s="53"/>
      <c r="FD95" s="53"/>
      <c r="FE95" s="53"/>
      <c r="FF95" s="53"/>
      <c r="FG95" s="53"/>
      <c r="FH95" s="53"/>
      <c r="FI95" s="53"/>
      <c r="FJ95" s="53"/>
      <c r="FK95" s="53"/>
      <c r="FL95" s="53"/>
    </row>
    <row r="96" spans="1:168" x14ac:dyDescent="0.2">
      <c r="A96" s="47"/>
      <c r="N96" s="47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3"/>
      <c r="FG96" s="53"/>
      <c r="FH96" s="53"/>
      <c r="FI96" s="53"/>
      <c r="FJ96" s="53"/>
      <c r="FK96" s="53"/>
      <c r="FL96" s="53"/>
    </row>
    <row r="97" spans="1:168" x14ac:dyDescent="0.2">
      <c r="A97" s="47"/>
      <c r="N97" s="47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</row>
    <row r="98" spans="1:168" x14ac:dyDescent="0.2">
      <c r="A98" s="47"/>
      <c r="N98" s="47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  <c r="EQ98" s="53"/>
      <c r="ER98" s="53"/>
      <c r="ES98" s="53"/>
      <c r="ET98" s="53"/>
      <c r="EU98" s="53"/>
      <c r="EV98" s="53"/>
      <c r="EW98" s="53"/>
      <c r="EX98" s="53"/>
      <c r="EY98" s="53"/>
      <c r="EZ98" s="53"/>
      <c r="FA98" s="53"/>
      <c r="FB98" s="53"/>
      <c r="FC98" s="53"/>
      <c r="FD98" s="53"/>
      <c r="FE98" s="53"/>
      <c r="FF98" s="53"/>
      <c r="FG98" s="53"/>
      <c r="FH98" s="53"/>
      <c r="FI98" s="53"/>
      <c r="FJ98" s="53"/>
      <c r="FK98" s="53"/>
      <c r="FL98" s="53"/>
    </row>
    <row r="99" spans="1:168" x14ac:dyDescent="0.2">
      <c r="A99" s="47"/>
      <c r="N99" s="47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</row>
    <row r="100" spans="1:168" x14ac:dyDescent="0.2">
      <c r="A100" s="47"/>
      <c r="N100" s="47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3"/>
      <c r="EO100" s="53"/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3"/>
      <c r="FF100" s="53"/>
      <c r="FG100" s="53"/>
      <c r="FH100" s="53"/>
      <c r="FI100" s="53"/>
      <c r="FJ100" s="53"/>
      <c r="FK100" s="53"/>
      <c r="FL100" s="53"/>
    </row>
    <row r="101" spans="1:168" x14ac:dyDescent="0.2">
      <c r="A101" s="47"/>
      <c r="N101" s="47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</row>
    <row r="102" spans="1:168" x14ac:dyDescent="0.2">
      <c r="A102" s="47"/>
      <c r="N102" s="47"/>
    </row>
    <row r="103" spans="1:168" x14ac:dyDescent="0.2">
      <c r="A103" s="47"/>
      <c r="N103" s="47"/>
    </row>
    <row r="104" spans="1:168" x14ac:dyDescent="0.2">
      <c r="A104" s="47"/>
      <c r="N104" s="47"/>
    </row>
    <row r="105" spans="1:168" x14ac:dyDescent="0.2">
      <c r="A105" s="47"/>
      <c r="N105" s="47"/>
    </row>
    <row r="106" spans="1:168" x14ac:dyDescent="0.2">
      <c r="A106" s="47"/>
      <c r="N106" s="47"/>
    </row>
    <row r="107" spans="1:168" x14ac:dyDescent="0.2">
      <c r="A107" s="47"/>
      <c r="N107" s="47"/>
    </row>
    <row r="108" spans="1:168" x14ac:dyDescent="0.2">
      <c r="A108" s="47"/>
      <c r="N108" s="47"/>
    </row>
    <row r="109" spans="1:168" x14ac:dyDescent="0.2">
      <c r="A109" s="47"/>
      <c r="N109" s="47"/>
    </row>
    <row r="110" spans="1:168" x14ac:dyDescent="0.2">
      <c r="A110" s="47"/>
      <c r="N110" s="47"/>
    </row>
    <row r="111" spans="1:168" x14ac:dyDescent="0.2">
      <c r="A111" s="47"/>
      <c r="N111" s="47"/>
    </row>
    <row r="112" spans="1:168" x14ac:dyDescent="0.2">
      <c r="A112" s="47"/>
      <c r="N112" s="47"/>
    </row>
    <row r="113" s="47" customFormat="1" x14ac:dyDescent="0.2"/>
    <row r="114" s="47" customFormat="1" x14ac:dyDescent="0.2"/>
    <row r="115" s="47" customFormat="1" x14ac:dyDescent="0.2"/>
    <row r="116" s="47" customFormat="1" x14ac:dyDescent="0.2"/>
    <row r="117" s="47" customFormat="1" x14ac:dyDescent="0.2"/>
    <row r="118" s="47" customFormat="1" x14ac:dyDescent="0.2"/>
    <row r="119" s="47" customFormat="1" x14ac:dyDescent="0.2"/>
    <row r="120" s="47" customFormat="1" x14ac:dyDescent="0.2"/>
    <row r="121" s="47" customFormat="1" x14ac:dyDescent="0.2"/>
    <row r="122" s="47" customFormat="1" x14ac:dyDescent="0.2"/>
    <row r="123" s="47" customFormat="1" x14ac:dyDescent="0.2"/>
    <row r="124" s="47" customFormat="1" x14ac:dyDescent="0.2"/>
    <row r="125" s="47" customFormat="1" x14ac:dyDescent="0.2"/>
    <row r="126" s="47" customFormat="1" x14ac:dyDescent="0.2"/>
    <row r="127" s="47" customFormat="1" x14ac:dyDescent="0.2"/>
    <row r="128" s="47" customFormat="1" x14ac:dyDescent="0.2"/>
    <row r="129" s="47" customFormat="1" x14ac:dyDescent="0.2"/>
    <row r="130" s="47" customFormat="1" x14ac:dyDescent="0.2"/>
    <row r="131" s="47" customFormat="1" x14ac:dyDescent="0.2"/>
    <row r="132" s="47" customFormat="1" x14ac:dyDescent="0.2"/>
    <row r="133" s="47" customFormat="1" x14ac:dyDescent="0.2"/>
    <row r="134" s="47" customFormat="1" x14ac:dyDescent="0.2"/>
    <row r="135" s="47" customFormat="1" x14ac:dyDescent="0.2"/>
    <row r="136" s="47" customFormat="1" x14ac:dyDescent="0.2"/>
    <row r="137" s="47" customFormat="1" x14ac:dyDescent="0.2"/>
    <row r="138" s="47" customFormat="1" x14ac:dyDescent="0.2"/>
    <row r="139" s="47" customFormat="1" x14ac:dyDescent="0.2"/>
    <row r="140" s="47" customFormat="1" x14ac:dyDescent="0.2"/>
    <row r="141" s="47" customFormat="1" x14ac:dyDescent="0.2"/>
    <row r="142" s="47" customFormat="1" x14ac:dyDescent="0.2"/>
    <row r="143" s="47" customFormat="1" x14ac:dyDescent="0.2"/>
    <row r="144" s="47" customFormat="1" x14ac:dyDescent="0.2"/>
    <row r="145" s="47" customFormat="1" x14ac:dyDescent="0.2"/>
    <row r="146" s="47" customFormat="1" x14ac:dyDescent="0.2"/>
    <row r="147" s="47" customFormat="1" x14ac:dyDescent="0.2"/>
    <row r="148" s="47" customFormat="1" x14ac:dyDescent="0.2"/>
    <row r="149" s="47" customFormat="1" x14ac:dyDescent="0.2"/>
    <row r="150" s="47" customFormat="1" x14ac:dyDescent="0.2"/>
    <row r="151" s="47" customFormat="1" x14ac:dyDescent="0.2"/>
    <row r="152" s="47" customFormat="1" x14ac:dyDescent="0.2"/>
    <row r="153" s="47" customFormat="1" x14ac:dyDescent="0.2"/>
    <row r="154" s="47" customFormat="1" x14ac:dyDescent="0.2"/>
    <row r="155" s="47" customFormat="1" x14ac:dyDescent="0.2"/>
    <row r="156" s="47" customFormat="1" x14ac:dyDescent="0.2"/>
    <row r="157" s="47" customFormat="1" x14ac:dyDescent="0.2"/>
    <row r="158" s="47" customFormat="1" x14ac:dyDescent="0.2"/>
    <row r="159" s="47" customFormat="1" x14ac:dyDescent="0.2"/>
    <row r="160" s="47" customFormat="1" x14ac:dyDescent="0.2"/>
    <row r="161" s="47" customFormat="1" x14ac:dyDescent="0.2"/>
    <row r="162" s="47" customFormat="1" x14ac:dyDescent="0.2"/>
    <row r="163" s="47" customFormat="1" x14ac:dyDescent="0.2"/>
    <row r="164" s="47" customFormat="1" x14ac:dyDescent="0.2"/>
    <row r="165" s="47" customFormat="1" x14ac:dyDescent="0.2"/>
    <row r="166" s="47" customFormat="1" x14ac:dyDescent="0.2"/>
    <row r="167" s="47" customFormat="1" x14ac:dyDescent="0.2"/>
    <row r="168" s="47" customFormat="1" x14ac:dyDescent="0.2"/>
    <row r="169" s="47" customFormat="1" x14ac:dyDescent="0.2"/>
    <row r="170" s="47" customFormat="1" x14ac:dyDescent="0.2"/>
    <row r="171" s="47" customFormat="1" x14ac:dyDescent="0.2"/>
    <row r="172" s="47" customFormat="1" x14ac:dyDescent="0.2"/>
    <row r="173" s="47" customFormat="1" x14ac:dyDescent="0.2"/>
    <row r="174" s="47" customFormat="1" x14ac:dyDescent="0.2"/>
    <row r="175" s="47" customFormat="1" x14ac:dyDescent="0.2"/>
    <row r="176" s="47" customFormat="1" x14ac:dyDescent="0.2"/>
    <row r="177" s="47" customFormat="1" x14ac:dyDescent="0.2"/>
    <row r="178" s="47" customFormat="1" x14ac:dyDescent="0.2"/>
    <row r="179" s="47" customFormat="1" x14ac:dyDescent="0.2"/>
    <row r="180" s="47" customFormat="1" x14ac:dyDescent="0.2"/>
    <row r="181" s="47" customFormat="1" x14ac:dyDescent="0.2"/>
    <row r="182" s="47" customFormat="1" x14ac:dyDescent="0.2"/>
    <row r="183" s="47" customFormat="1" x14ac:dyDescent="0.2"/>
    <row r="184" s="47" customFormat="1" x14ac:dyDescent="0.2"/>
    <row r="185" s="47" customFormat="1" x14ac:dyDescent="0.2"/>
    <row r="186" s="47" customFormat="1" x14ac:dyDescent="0.2"/>
    <row r="187" s="47" customFormat="1" x14ac:dyDescent="0.2"/>
    <row r="188" s="47" customFormat="1" x14ac:dyDescent="0.2"/>
    <row r="189" s="47" customFormat="1" x14ac:dyDescent="0.2"/>
    <row r="190" s="47" customFormat="1" x14ac:dyDescent="0.2"/>
    <row r="191" s="47" customFormat="1" x14ac:dyDescent="0.2"/>
    <row r="192" s="47" customFormat="1" x14ac:dyDescent="0.2"/>
    <row r="193" s="47" customFormat="1" x14ac:dyDescent="0.2"/>
    <row r="194" s="47" customFormat="1" x14ac:dyDescent="0.2"/>
    <row r="195" s="47" customFormat="1" x14ac:dyDescent="0.2"/>
    <row r="196" s="47" customFormat="1" x14ac:dyDescent="0.2"/>
    <row r="197" s="47" customFormat="1" x14ac:dyDescent="0.2"/>
    <row r="198" s="47" customFormat="1" x14ac:dyDescent="0.2"/>
    <row r="199" s="47" customFormat="1" x14ac:dyDescent="0.2"/>
    <row r="200" s="47" customFormat="1" x14ac:dyDescent="0.2"/>
    <row r="201" s="47" customFormat="1" x14ac:dyDescent="0.2"/>
    <row r="202" s="47" customFormat="1" x14ac:dyDescent="0.2"/>
    <row r="203" s="47" customFormat="1" x14ac:dyDescent="0.2"/>
    <row r="204" s="47" customFormat="1" x14ac:dyDescent="0.2"/>
    <row r="205" s="47" customFormat="1" x14ac:dyDescent="0.2"/>
    <row r="206" s="47" customFormat="1" x14ac:dyDescent="0.2"/>
    <row r="207" s="47" customFormat="1" x14ac:dyDescent="0.2"/>
    <row r="208" s="47" customFormat="1" x14ac:dyDescent="0.2"/>
    <row r="209" s="47" customFormat="1" x14ac:dyDescent="0.2"/>
    <row r="210" s="47" customFormat="1" x14ac:dyDescent="0.2"/>
    <row r="211" s="47" customFormat="1" x14ac:dyDescent="0.2"/>
    <row r="212" s="47" customFormat="1" x14ac:dyDescent="0.2"/>
    <row r="213" s="47" customFormat="1" x14ac:dyDescent="0.2"/>
    <row r="214" s="47" customFormat="1" x14ac:dyDescent="0.2"/>
    <row r="215" s="47" customFormat="1" x14ac:dyDescent="0.2"/>
    <row r="216" s="47" customFormat="1" x14ac:dyDescent="0.2"/>
    <row r="217" s="47" customFormat="1" x14ac:dyDescent="0.2"/>
    <row r="218" s="47" customFormat="1" x14ac:dyDescent="0.2"/>
    <row r="219" s="47" customFormat="1" x14ac:dyDescent="0.2"/>
    <row r="220" s="47" customFormat="1" x14ac:dyDescent="0.2"/>
    <row r="221" s="47" customFormat="1" x14ac:dyDescent="0.2"/>
    <row r="222" s="47" customFormat="1" x14ac:dyDescent="0.2"/>
    <row r="223" s="47" customFormat="1" x14ac:dyDescent="0.2"/>
    <row r="224" s="47" customFormat="1" x14ac:dyDescent="0.2"/>
    <row r="225" s="47" customFormat="1" x14ac:dyDescent="0.2"/>
    <row r="226" s="47" customFormat="1" x14ac:dyDescent="0.2"/>
    <row r="227" s="47" customFormat="1" x14ac:dyDescent="0.2"/>
    <row r="228" s="47" customFormat="1" x14ac:dyDescent="0.2"/>
    <row r="229" s="47" customFormat="1" x14ac:dyDescent="0.2"/>
    <row r="230" s="47" customFormat="1" x14ac:dyDescent="0.2"/>
    <row r="231" s="47" customFormat="1" x14ac:dyDescent="0.2"/>
    <row r="232" s="47" customFormat="1" x14ac:dyDescent="0.2"/>
    <row r="233" s="47" customFormat="1" x14ac:dyDescent="0.2"/>
    <row r="234" s="47" customFormat="1" x14ac:dyDescent="0.2"/>
    <row r="235" s="47" customFormat="1" x14ac:dyDescent="0.2"/>
    <row r="236" s="47" customFormat="1" x14ac:dyDescent="0.2"/>
    <row r="237" s="47" customFormat="1" x14ac:dyDescent="0.2"/>
    <row r="238" s="47" customFormat="1" x14ac:dyDescent="0.2"/>
    <row r="239" s="47" customFormat="1" x14ac:dyDescent="0.2"/>
    <row r="240" s="47" customFormat="1" x14ac:dyDescent="0.2"/>
    <row r="241" s="47" customFormat="1" x14ac:dyDescent="0.2"/>
    <row r="242" s="47" customFormat="1" x14ac:dyDescent="0.2"/>
    <row r="243" s="47" customFormat="1" x14ac:dyDescent="0.2"/>
    <row r="244" s="47" customFormat="1" x14ac:dyDescent="0.2"/>
    <row r="245" s="47" customFormat="1" x14ac:dyDescent="0.2"/>
    <row r="246" s="47" customFormat="1" x14ac:dyDescent="0.2"/>
    <row r="247" s="47" customFormat="1" x14ac:dyDescent="0.2"/>
    <row r="248" s="47" customFormat="1" x14ac:dyDescent="0.2"/>
    <row r="249" s="47" customFormat="1" x14ac:dyDescent="0.2"/>
    <row r="250" s="47" customFormat="1" x14ac:dyDescent="0.2"/>
    <row r="251" s="47" customFormat="1" x14ac:dyDescent="0.2"/>
    <row r="252" s="47" customFormat="1" x14ac:dyDescent="0.2"/>
    <row r="253" s="47" customFormat="1" x14ac:dyDescent="0.2"/>
    <row r="254" s="47" customFormat="1" x14ac:dyDescent="0.2"/>
    <row r="255" s="47" customFormat="1" x14ac:dyDescent="0.2"/>
    <row r="256" s="47" customFormat="1" x14ac:dyDescent="0.2"/>
    <row r="257" s="47" customFormat="1" x14ac:dyDescent="0.2"/>
    <row r="258" s="47" customFormat="1" x14ac:dyDescent="0.2"/>
    <row r="259" s="47" customFormat="1" x14ac:dyDescent="0.2"/>
    <row r="260" s="47" customFormat="1" x14ac:dyDescent="0.2"/>
    <row r="261" s="47" customFormat="1" x14ac:dyDescent="0.2"/>
    <row r="262" s="47" customFormat="1" x14ac:dyDescent="0.2"/>
    <row r="263" s="47" customFormat="1" x14ac:dyDescent="0.2"/>
    <row r="264" s="47" customFormat="1" x14ac:dyDescent="0.2"/>
    <row r="265" s="47" customFormat="1" x14ac:dyDescent="0.2"/>
    <row r="266" s="47" customFormat="1" x14ac:dyDescent="0.2"/>
    <row r="267" s="47" customFormat="1" x14ac:dyDescent="0.2"/>
    <row r="268" s="47" customFormat="1" x14ac:dyDescent="0.2"/>
    <row r="269" s="47" customFormat="1" x14ac:dyDescent="0.2"/>
    <row r="270" s="47" customFormat="1" x14ac:dyDescent="0.2"/>
    <row r="271" s="47" customFormat="1" x14ac:dyDescent="0.2"/>
    <row r="272" s="47" customFormat="1" x14ac:dyDescent="0.2"/>
    <row r="273" s="47" customFormat="1" x14ac:dyDescent="0.2"/>
    <row r="274" s="47" customFormat="1" x14ac:dyDescent="0.2"/>
    <row r="275" s="47" customFormat="1" x14ac:dyDescent="0.2"/>
    <row r="276" s="47" customFormat="1" x14ac:dyDescent="0.2"/>
    <row r="277" s="47" customFormat="1" x14ac:dyDescent="0.2"/>
    <row r="278" s="47" customFormat="1" x14ac:dyDescent="0.2"/>
    <row r="279" s="47" customFormat="1" x14ac:dyDescent="0.2"/>
    <row r="280" s="47" customFormat="1" x14ac:dyDescent="0.2"/>
    <row r="281" s="47" customFormat="1" x14ac:dyDescent="0.2"/>
    <row r="282" s="47" customFormat="1" x14ac:dyDescent="0.2"/>
    <row r="283" s="47" customFormat="1" x14ac:dyDescent="0.2"/>
    <row r="284" s="47" customFormat="1" x14ac:dyDescent="0.2"/>
    <row r="285" s="47" customFormat="1" x14ac:dyDescent="0.2"/>
    <row r="286" s="47" customFormat="1" x14ac:dyDescent="0.2"/>
    <row r="287" s="47" customFormat="1" x14ac:dyDescent="0.2"/>
    <row r="288" s="47" customFormat="1" x14ac:dyDescent="0.2"/>
    <row r="289" s="47" customFormat="1" x14ac:dyDescent="0.2"/>
    <row r="290" s="47" customFormat="1" x14ac:dyDescent="0.2"/>
    <row r="291" s="47" customFormat="1" x14ac:dyDescent="0.2"/>
    <row r="292" s="47" customFormat="1" x14ac:dyDescent="0.2"/>
    <row r="293" s="47" customFormat="1" x14ac:dyDescent="0.2"/>
    <row r="294" s="47" customFormat="1" x14ac:dyDescent="0.2"/>
    <row r="295" s="47" customFormat="1" x14ac:dyDescent="0.2"/>
    <row r="296" s="47" customFormat="1" x14ac:dyDescent="0.2"/>
    <row r="297" s="47" customFormat="1" x14ac:dyDescent="0.2"/>
    <row r="298" s="47" customFormat="1" x14ac:dyDescent="0.2"/>
    <row r="299" s="47" customFormat="1" x14ac:dyDescent="0.2"/>
    <row r="300" s="47" customFormat="1" x14ac:dyDescent="0.2"/>
    <row r="301" s="47" customFormat="1" x14ac:dyDescent="0.2"/>
    <row r="302" s="47" customFormat="1" x14ac:dyDescent="0.2"/>
    <row r="303" s="47" customFormat="1" x14ac:dyDescent="0.2"/>
    <row r="304" s="47" customFormat="1" x14ac:dyDescent="0.2"/>
    <row r="305" s="47" customFormat="1" x14ac:dyDescent="0.2"/>
    <row r="306" s="47" customFormat="1" x14ac:dyDescent="0.2"/>
    <row r="307" s="47" customFormat="1" x14ac:dyDescent="0.2"/>
    <row r="308" s="47" customFormat="1" x14ac:dyDescent="0.2"/>
    <row r="309" s="47" customFormat="1" x14ac:dyDescent="0.2"/>
    <row r="310" s="47" customFormat="1" x14ac:dyDescent="0.2"/>
    <row r="311" s="47" customFormat="1" x14ac:dyDescent="0.2"/>
    <row r="312" s="47" customFormat="1" x14ac:dyDescent="0.2"/>
    <row r="313" s="47" customFormat="1" x14ac:dyDescent="0.2"/>
    <row r="314" s="47" customFormat="1" x14ac:dyDescent="0.2"/>
    <row r="315" s="47" customFormat="1" x14ac:dyDescent="0.2"/>
    <row r="316" s="47" customFormat="1" x14ac:dyDescent="0.2"/>
    <row r="317" s="47" customFormat="1" x14ac:dyDescent="0.2"/>
    <row r="318" s="47" customFormat="1" x14ac:dyDescent="0.2"/>
    <row r="319" s="47" customFormat="1" x14ac:dyDescent="0.2"/>
    <row r="320" s="47" customFormat="1" x14ac:dyDescent="0.2"/>
    <row r="321" s="47" customFormat="1" x14ac:dyDescent="0.2"/>
    <row r="322" s="47" customFormat="1" x14ac:dyDescent="0.2"/>
    <row r="323" s="47" customFormat="1" x14ac:dyDescent="0.2"/>
    <row r="324" s="47" customFormat="1" x14ac:dyDescent="0.2"/>
    <row r="325" s="47" customFormat="1" x14ac:dyDescent="0.2"/>
    <row r="326" s="47" customFormat="1" x14ac:dyDescent="0.2"/>
    <row r="327" s="47" customFormat="1" x14ac:dyDescent="0.2"/>
    <row r="328" s="47" customFormat="1" x14ac:dyDescent="0.2"/>
    <row r="329" s="47" customFormat="1" x14ac:dyDescent="0.2"/>
    <row r="330" s="47" customFormat="1" x14ac:dyDescent="0.2"/>
    <row r="331" s="47" customFormat="1" x14ac:dyDescent="0.2"/>
    <row r="332" s="47" customFormat="1" x14ac:dyDescent="0.2"/>
    <row r="333" s="47" customFormat="1" x14ac:dyDescent="0.2"/>
    <row r="334" s="47" customFormat="1" x14ac:dyDescent="0.2"/>
    <row r="335" s="47" customFormat="1" x14ac:dyDescent="0.2"/>
    <row r="336" s="47" customFormat="1" x14ac:dyDescent="0.2"/>
    <row r="337" s="47" customFormat="1" x14ac:dyDescent="0.2"/>
    <row r="338" s="47" customFormat="1" x14ac:dyDescent="0.2"/>
    <row r="339" s="47" customFormat="1" x14ac:dyDescent="0.2"/>
    <row r="340" s="47" customFormat="1" x14ac:dyDescent="0.2"/>
    <row r="341" s="47" customFormat="1" x14ac:dyDescent="0.2"/>
    <row r="342" s="47" customFormat="1" x14ac:dyDescent="0.2"/>
    <row r="343" s="47" customFormat="1" x14ac:dyDescent="0.2"/>
    <row r="344" s="47" customFormat="1" x14ac:dyDescent="0.2"/>
    <row r="345" s="47" customFormat="1" x14ac:dyDescent="0.2"/>
    <row r="346" s="47" customFormat="1" x14ac:dyDescent="0.2"/>
    <row r="347" s="47" customFormat="1" x14ac:dyDescent="0.2"/>
    <row r="348" s="47" customFormat="1" x14ac:dyDescent="0.2"/>
    <row r="349" s="47" customFormat="1" x14ac:dyDescent="0.2"/>
    <row r="350" s="47" customFormat="1" x14ac:dyDescent="0.2"/>
    <row r="351" s="47" customFormat="1" x14ac:dyDescent="0.2"/>
    <row r="352" s="47" customFormat="1" x14ac:dyDescent="0.2"/>
    <row r="353" s="47" customFormat="1" x14ac:dyDescent="0.2"/>
    <row r="354" s="47" customFormat="1" x14ac:dyDescent="0.2"/>
    <row r="355" s="47" customFormat="1" x14ac:dyDescent="0.2"/>
    <row r="356" s="47" customFormat="1" x14ac:dyDescent="0.2"/>
    <row r="357" s="47" customFormat="1" x14ac:dyDescent="0.2"/>
    <row r="358" s="47" customFormat="1" x14ac:dyDescent="0.2"/>
    <row r="359" s="47" customFormat="1" x14ac:dyDescent="0.2"/>
    <row r="360" s="47" customFormat="1" x14ac:dyDescent="0.2"/>
    <row r="361" s="47" customFormat="1" x14ac:dyDescent="0.2"/>
    <row r="362" s="47" customFormat="1" x14ac:dyDescent="0.2"/>
    <row r="363" s="47" customFormat="1" x14ac:dyDescent="0.2"/>
    <row r="364" s="47" customFormat="1" x14ac:dyDescent="0.2"/>
    <row r="365" s="47" customFormat="1" x14ac:dyDescent="0.2"/>
    <row r="366" s="47" customFormat="1" x14ac:dyDescent="0.2"/>
    <row r="367" s="47" customFormat="1" x14ac:dyDescent="0.2"/>
    <row r="368" s="47" customFormat="1" x14ac:dyDescent="0.2"/>
    <row r="369" s="47" customFormat="1" x14ac:dyDescent="0.2"/>
    <row r="370" s="47" customFormat="1" x14ac:dyDescent="0.2"/>
    <row r="371" s="47" customFormat="1" x14ac:dyDescent="0.2"/>
    <row r="372" s="47" customFormat="1" x14ac:dyDescent="0.2"/>
    <row r="373" s="47" customFormat="1" x14ac:dyDescent="0.2"/>
    <row r="374" s="47" customFormat="1" x14ac:dyDescent="0.2"/>
    <row r="375" s="47" customFormat="1" x14ac:dyDescent="0.2"/>
    <row r="376" s="47" customFormat="1" x14ac:dyDescent="0.2"/>
    <row r="377" s="47" customFormat="1" x14ac:dyDescent="0.2"/>
    <row r="378" s="47" customFormat="1" x14ac:dyDescent="0.2"/>
    <row r="379" s="47" customFormat="1" x14ac:dyDescent="0.2"/>
    <row r="380" s="47" customFormat="1" x14ac:dyDescent="0.2"/>
    <row r="381" s="47" customFormat="1" x14ac:dyDescent="0.2"/>
    <row r="382" s="47" customFormat="1" x14ac:dyDescent="0.2"/>
    <row r="383" s="47" customFormat="1" x14ac:dyDescent="0.2"/>
    <row r="384" s="47" customFormat="1" x14ac:dyDescent="0.2"/>
    <row r="385" s="47" customFormat="1" x14ac:dyDescent="0.2"/>
    <row r="386" s="47" customFormat="1" x14ac:dyDescent="0.2"/>
    <row r="387" s="47" customFormat="1" x14ac:dyDescent="0.2"/>
    <row r="388" s="47" customFormat="1" x14ac:dyDescent="0.2"/>
    <row r="389" s="47" customFormat="1" x14ac:dyDescent="0.2"/>
    <row r="390" s="47" customFormat="1" x14ac:dyDescent="0.2"/>
    <row r="391" s="47" customFormat="1" x14ac:dyDescent="0.2"/>
    <row r="392" s="47" customFormat="1" x14ac:dyDescent="0.2"/>
    <row r="393" s="47" customFormat="1" x14ac:dyDescent="0.2"/>
    <row r="394" s="47" customFormat="1" x14ac:dyDescent="0.2"/>
    <row r="395" s="47" customFormat="1" x14ac:dyDescent="0.2"/>
    <row r="396" s="47" customFormat="1" x14ac:dyDescent="0.2"/>
    <row r="397" s="47" customFormat="1" x14ac:dyDescent="0.2"/>
    <row r="398" s="47" customFormat="1" x14ac:dyDescent="0.2"/>
    <row r="399" s="47" customFormat="1" x14ac:dyDescent="0.2"/>
    <row r="400" s="47" customFormat="1" x14ac:dyDescent="0.2"/>
    <row r="401" s="47" customFormat="1" x14ac:dyDescent="0.2"/>
    <row r="402" s="47" customFormat="1" x14ac:dyDescent="0.2"/>
    <row r="403" s="47" customFormat="1" x14ac:dyDescent="0.2"/>
    <row r="404" s="47" customFormat="1" x14ac:dyDescent="0.2"/>
    <row r="405" s="47" customFormat="1" x14ac:dyDescent="0.2"/>
    <row r="406" s="47" customFormat="1" x14ac:dyDescent="0.2"/>
    <row r="407" s="47" customFormat="1" x14ac:dyDescent="0.2"/>
    <row r="408" s="47" customFormat="1" x14ac:dyDescent="0.2"/>
    <row r="409" s="47" customFormat="1" x14ac:dyDescent="0.2"/>
    <row r="410" s="47" customFormat="1" x14ac:dyDescent="0.2"/>
    <row r="411" s="47" customFormat="1" x14ac:dyDescent="0.2"/>
    <row r="412" s="47" customFormat="1" x14ac:dyDescent="0.2"/>
    <row r="413" s="47" customFormat="1" x14ac:dyDescent="0.2"/>
    <row r="414" s="47" customFormat="1" x14ac:dyDescent="0.2"/>
    <row r="415" s="47" customFormat="1" x14ac:dyDescent="0.2"/>
    <row r="416" s="47" customFormat="1" x14ac:dyDescent="0.2"/>
    <row r="417" s="47" customFormat="1" x14ac:dyDescent="0.2"/>
    <row r="418" s="47" customFormat="1" x14ac:dyDescent="0.2"/>
    <row r="419" s="47" customFormat="1" x14ac:dyDescent="0.2"/>
    <row r="420" s="47" customFormat="1" x14ac:dyDescent="0.2"/>
    <row r="421" s="47" customFormat="1" x14ac:dyDescent="0.2"/>
    <row r="422" s="47" customFormat="1" x14ac:dyDescent="0.2"/>
    <row r="423" s="47" customFormat="1" x14ac:dyDescent="0.2"/>
    <row r="424" s="47" customFormat="1" x14ac:dyDescent="0.2"/>
    <row r="425" s="47" customFormat="1" x14ac:dyDescent="0.2"/>
    <row r="426" s="47" customFormat="1" x14ac:dyDescent="0.2"/>
    <row r="427" s="47" customFormat="1" x14ac:dyDescent="0.2"/>
    <row r="428" s="47" customFormat="1" x14ac:dyDescent="0.2"/>
    <row r="429" s="47" customFormat="1" x14ac:dyDescent="0.2"/>
    <row r="430" s="47" customFormat="1" x14ac:dyDescent="0.2"/>
    <row r="431" s="47" customFormat="1" x14ac:dyDescent="0.2"/>
    <row r="432" s="47" customFormat="1" x14ac:dyDescent="0.2"/>
    <row r="433" s="47" customFormat="1" x14ac:dyDescent="0.2"/>
    <row r="434" s="47" customFormat="1" x14ac:dyDescent="0.2"/>
    <row r="435" s="47" customFormat="1" x14ac:dyDescent="0.2"/>
    <row r="436" s="47" customFormat="1" x14ac:dyDescent="0.2"/>
    <row r="437" s="47" customFormat="1" x14ac:dyDescent="0.2"/>
    <row r="438" s="47" customFormat="1" x14ac:dyDescent="0.2"/>
    <row r="439" s="47" customFormat="1" x14ac:dyDescent="0.2"/>
    <row r="440" s="47" customFormat="1" x14ac:dyDescent="0.2"/>
    <row r="441" s="47" customFormat="1" x14ac:dyDescent="0.2"/>
    <row r="442" s="47" customFormat="1" x14ac:dyDescent="0.2"/>
    <row r="443" s="47" customFormat="1" x14ac:dyDescent="0.2"/>
    <row r="444" s="47" customFormat="1" x14ac:dyDescent="0.2"/>
    <row r="445" s="47" customFormat="1" x14ac:dyDescent="0.2"/>
    <row r="446" s="47" customFormat="1" x14ac:dyDescent="0.2"/>
    <row r="447" s="47" customFormat="1" x14ac:dyDescent="0.2"/>
    <row r="448" s="47" customFormat="1" x14ac:dyDescent="0.2"/>
    <row r="449" s="47" customFormat="1" x14ac:dyDescent="0.2"/>
    <row r="450" s="47" customFormat="1" x14ac:dyDescent="0.2"/>
    <row r="451" s="47" customFormat="1" x14ac:dyDescent="0.2"/>
    <row r="452" s="47" customFormat="1" x14ac:dyDescent="0.2"/>
    <row r="453" s="47" customFormat="1" x14ac:dyDescent="0.2"/>
    <row r="454" s="47" customFormat="1" x14ac:dyDescent="0.2"/>
    <row r="455" s="47" customFormat="1" x14ac:dyDescent="0.2"/>
    <row r="456" s="47" customFormat="1" x14ac:dyDescent="0.2"/>
    <row r="457" s="47" customFormat="1" x14ac:dyDescent="0.2"/>
    <row r="458" s="47" customFormat="1" x14ac:dyDescent="0.2"/>
    <row r="459" s="47" customFormat="1" x14ac:dyDescent="0.2"/>
    <row r="460" s="47" customFormat="1" x14ac:dyDescent="0.2"/>
    <row r="461" s="47" customFormat="1" x14ac:dyDescent="0.2"/>
    <row r="462" s="47" customFormat="1" x14ac:dyDescent="0.2"/>
    <row r="463" s="47" customFormat="1" x14ac:dyDescent="0.2"/>
    <row r="464" s="47" customFormat="1" x14ac:dyDescent="0.2"/>
    <row r="465" s="47" customFormat="1" x14ac:dyDescent="0.2"/>
    <row r="466" s="47" customFormat="1" x14ac:dyDescent="0.2"/>
    <row r="467" s="47" customFormat="1" x14ac:dyDescent="0.2"/>
    <row r="468" s="47" customFormat="1" x14ac:dyDescent="0.2"/>
    <row r="469" s="47" customFormat="1" x14ac:dyDescent="0.2"/>
    <row r="470" s="47" customFormat="1" x14ac:dyDescent="0.2"/>
    <row r="471" s="47" customFormat="1" x14ac:dyDescent="0.2"/>
    <row r="472" s="47" customFormat="1" x14ac:dyDescent="0.2"/>
    <row r="473" s="47" customFormat="1" x14ac:dyDescent="0.2"/>
    <row r="474" s="47" customFormat="1" x14ac:dyDescent="0.2"/>
    <row r="475" s="47" customFormat="1" x14ac:dyDescent="0.2"/>
    <row r="476" s="47" customFormat="1" x14ac:dyDescent="0.2"/>
    <row r="477" s="47" customFormat="1" x14ac:dyDescent="0.2"/>
    <row r="478" s="47" customFormat="1" x14ac:dyDescent="0.2"/>
    <row r="479" s="47" customFormat="1" x14ac:dyDescent="0.2"/>
    <row r="480" s="47" customFormat="1" x14ac:dyDescent="0.2"/>
    <row r="481" s="47" customFormat="1" x14ac:dyDescent="0.2"/>
    <row r="482" s="47" customFormat="1" x14ac:dyDescent="0.2"/>
    <row r="483" s="47" customFormat="1" x14ac:dyDescent="0.2"/>
    <row r="484" s="47" customFormat="1" x14ac:dyDescent="0.2"/>
    <row r="485" s="47" customFormat="1" x14ac:dyDescent="0.2"/>
    <row r="486" s="47" customFormat="1" x14ac:dyDescent="0.2"/>
    <row r="487" s="47" customFormat="1" x14ac:dyDescent="0.2"/>
    <row r="488" s="47" customFormat="1" x14ac:dyDescent="0.2"/>
    <row r="489" s="47" customFormat="1" x14ac:dyDescent="0.2"/>
    <row r="490" s="47" customFormat="1" x14ac:dyDescent="0.2"/>
    <row r="491" s="47" customFormat="1" x14ac:dyDescent="0.2"/>
    <row r="492" s="47" customFormat="1" x14ac:dyDescent="0.2"/>
    <row r="493" s="47" customFormat="1" x14ac:dyDescent="0.2"/>
    <row r="494" s="47" customFormat="1" x14ac:dyDescent="0.2"/>
    <row r="495" s="47" customFormat="1" x14ac:dyDescent="0.2"/>
    <row r="496" s="47" customFormat="1" x14ac:dyDescent="0.2"/>
    <row r="497" s="47" customFormat="1" x14ac:dyDescent="0.2"/>
    <row r="498" s="47" customFormat="1" x14ac:dyDescent="0.2"/>
    <row r="499" s="47" customFormat="1" x14ac:dyDescent="0.2"/>
    <row r="500" s="47" customFormat="1" x14ac:dyDescent="0.2"/>
    <row r="501" s="47" customFormat="1" x14ac:dyDescent="0.2"/>
    <row r="502" s="47" customFormat="1" x14ac:dyDescent="0.2"/>
    <row r="503" s="47" customFormat="1" x14ac:dyDescent="0.2"/>
    <row r="504" s="47" customFormat="1" x14ac:dyDescent="0.2"/>
    <row r="505" s="47" customFormat="1" x14ac:dyDescent="0.2"/>
    <row r="506" s="47" customFormat="1" x14ac:dyDescent="0.2"/>
    <row r="507" s="47" customFormat="1" x14ac:dyDescent="0.2"/>
    <row r="508" s="47" customFormat="1" x14ac:dyDescent="0.2"/>
    <row r="509" s="47" customFormat="1" x14ac:dyDescent="0.2"/>
    <row r="510" s="47" customFormat="1" x14ac:dyDescent="0.2"/>
    <row r="511" s="47" customFormat="1" x14ac:dyDescent="0.2"/>
    <row r="512" s="47" customFormat="1" x14ac:dyDescent="0.2"/>
    <row r="513" s="47" customFormat="1" x14ac:dyDescent="0.2"/>
    <row r="514" s="47" customFormat="1" x14ac:dyDescent="0.2"/>
    <row r="515" s="47" customFormat="1" x14ac:dyDescent="0.2"/>
    <row r="516" s="47" customFormat="1" x14ac:dyDescent="0.2"/>
    <row r="517" s="47" customFormat="1" x14ac:dyDescent="0.2"/>
    <row r="518" s="47" customFormat="1" x14ac:dyDescent="0.2"/>
    <row r="519" s="47" customFormat="1" x14ac:dyDescent="0.2"/>
    <row r="520" s="47" customFormat="1" x14ac:dyDescent="0.2"/>
    <row r="521" s="47" customFormat="1" x14ac:dyDescent="0.2"/>
    <row r="522" s="47" customFormat="1" x14ac:dyDescent="0.2"/>
    <row r="523" s="47" customFormat="1" x14ac:dyDescent="0.2"/>
    <row r="524" s="47" customFormat="1" x14ac:dyDescent="0.2"/>
    <row r="525" s="47" customFormat="1" x14ac:dyDescent="0.2"/>
    <row r="526" s="47" customFormat="1" x14ac:dyDescent="0.2"/>
    <row r="527" s="47" customFormat="1" x14ac:dyDescent="0.2"/>
    <row r="528" s="47" customFormat="1" x14ac:dyDescent="0.2"/>
    <row r="529" s="47" customFormat="1" x14ac:dyDescent="0.2"/>
    <row r="530" s="47" customFormat="1" x14ac:dyDescent="0.2"/>
    <row r="531" s="47" customFormat="1" x14ac:dyDescent="0.2"/>
    <row r="532" s="47" customFormat="1" x14ac:dyDescent="0.2"/>
    <row r="533" s="47" customFormat="1" x14ac:dyDescent="0.2"/>
    <row r="534" s="47" customFormat="1" x14ac:dyDescent="0.2"/>
    <row r="535" s="47" customFormat="1" x14ac:dyDescent="0.2"/>
    <row r="536" s="47" customFormat="1" x14ac:dyDescent="0.2"/>
    <row r="537" s="47" customFormat="1" x14ac:dyDescent="0.2"/>
    <row r="538" s="47" customFormat="1" x14ac:dyDescent="0.2"/>
    <row r="539" s="47" customFormat="1" x14ac:dyDescent="0.2"/>
    <row r="540" s="47" customFormat="1" x14ac:dyDescent="0.2"/>
    <row r="541" s="47" customFormat="1" x14ac:dyDescent="0.2"/>
    <row r="542" s="47" customFormat="1" x14ac:dyDescent="0.2"/>
    <row r="543" s="47" customFormat="1" x14ac:dyDescent="0.2"/>
    <row r="544" s="47" customFormat="1" x14ac:dyDescent="0.2"/>
    <row r="545" s="47" customFormat="1" x14ac:dyDescent="0.2"/>
    <row r="546" s="47" customFormat="1" x14ac:dyDescent="0.2"/>
    <row r="547" s="47" customFormat="1" x14ac:dyDescent="0.2"/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F197"/>
  <sheetViews>
    <sheetView workbookViewId="0">
      <selection activeCell="S27" sqref="S27"/>
    </sheetView>
  </sheetViews>
  <sheetFormatPr defaultRowHeight="12.75" x14ac:dyDescent="0.2"/>
  <cols>
    <col min="1" max="1" width="3.5703125" style="54" customWidth="1"/>
    <col min="2" max="2" width="9.140625" style="37"/>
    <col min="3" max="3" width="9" style="37" customWidth="1"/>
    <col min="4" max="4" width="2.5703125" style="37" customWidth="1"/>
    <col min="5" max="5" width="8.7109375" style="37" customWidth="1"/>
    <col min="6" max="6" width="2.28515625" style="37" customWidth="1"/>
    <col min="7" max="7" width="7.140625" style="37" customWidth="1"/>
    <col min="8" max="8" width="6.42578125" style="37" customWidth="1"/>
    <col min="9" max="12" width="9.140625" style="37"/>
    <col min="13" max="13" width="5.140625" style="37" customWidth="1"/>
    <col min="14" max="14" width="9.140625" style="37"/>
    <col min="15" max="15" width="10.140625" style="37" customWidth="1"/>
    <col min="16" max="16" width="4" style="54" customWidth="1"/>
    <col min="17" max="16384" width="9.140625" style="37"/>
  </cols>
  <sheetData>
    <row r="1" spans="2:214" s="54" customFormat="1" ht="21.75" customHeight="1" x14ac:dyDescent="0.2"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</row>
    <row r="2" spans="2:214" ht="28.5" x14ac:dyDescent="0.45">
      <c r="E2" s="55" t="s">
        <v>59</v>
      </c>
    </row>
    <row r="3" spans="2:214" ht="15" x14ac:dyDescent="0.2">
      <c r="C3" s="57" t="s">
        <v>33</v>
      </c>
    </row>
    <row r="4" spans="2:214" ht="15" x14ac:dyDescent="0.2">
      <c r="C4" s="57" t="s">
        <v>34</v>
      </c>
    </row>
    <row r="5" spans="2:214" ht="15" x14ac:dyDescent="0.2">
      <c r="C5" s="56" t="s">
        <v>35</v>
      </c>
    </row>
    <row r="6" spans="2:214" ht="14.25" x14ac:dyDescent="0.2">
      <c r="C6" s="63" t="s">
        <v>36</v>
      </c>
      <c r="F6" s="63" t="s">
        <v>37</v>
      </c>
      <c r="G6" s="63"/>
      <c r="H6" s="63"/>
    </row>
    <row r="7" spans="2:214" ht="14.25" x14ac:dyDescent="0.2">
      <c r="C7" s="64" t="s">
        <v>47</v>
      </c>
      <c r="D7" s="63"/>
      <c r="F7" s="63" t="s">
        <v>40</v>
      </c>
      <c r="G7" s="63"/>
      <c r="H7" s="63"/>
    </row>
    <row r="8" spans="2:214" ht="14.25" x14ac:dyDescent="0.2">
      <c r="C8" s="64" t="s">
        <v>38</v>
      </c>
      <c r="D8" s="63"/>
      <c r="F8" s="63" t="s">
        <v>39</v>
      </c>
      <c r="G8" s="63"/>
      <c r="H8" s="63"/>
    </row>
    <row r="9" spans="2:214" ht="15" x14ac:dyDescent="0.25">
      <c r="C9" s="95" t="s">
        <v>41</v>
      </c>
      <c r="D9" s="95"/>
      <c r="E9" s="95"/>
      <c r="F9" s="95"/>
      <c r="G9" s="95"/>
      <c r="H9" s="95"/>
      <c r="I9" s="95"/>
      <c r="J9" s="96"/>
    </row>
    <row r="10" spans="2:214" ht="15" x14ac:dyDescent="0.2">
      <c r="B10" s="63"/>
      <c r="C10" s="56" t="s">
        <v>42</v>
      </c>
    </row>
    <row r="11" spans="2:214" ht="15" x14ac:dyDescent="0.2">
      <c r="B11" s="63"/>
      <c r="C11" s="56" t="s">
        <v>46</v>
      </c>
    </row>
    <row r="12" spans="2:214" ht="15" x14ac:dyDescent="0.2">
      <c r="C12" s="57" t="s">
        <v>48</v>
      </c>
    </row>
    <row r="13" spans="2:214" x14ac:dyDescent="0.2">
      <c r="C13" s="59" t="s">
        <v>43</v>
      </c>
      <c r="D13" s="59" t="s">
        <v>31</v>
      </c>
      <c r="E13" s="59" t="s">
        <v>44</v>
      </c>
      <c r="F13" s="59" t="s">
        <v>45</v>
      </c>
      <c r="G13" s="58" t="s">
        <v>9</v>
      </c>
    </row>
    <row r="14" spans="2:214" x14ac:dyDescent="0.2">
      <c r="C14" s="3">
        <v>-10</v>
      </c>
      <c r="D14" s="59" t="s">
        <v>31</v>
      </c>
      <c r="E14" s="3">
        <v>8</v>
      </c>
      <c r="F14" s="59" t="s">
        <v>45</v>
      </c>
      <c r="G14" s="3">
        <v>-2</v>
      </c>
      <c r="H14" s="37" t="str">
        <f>IF(G14="","",IF(G14=C14+E14,"CERTO","ERRADO"))</f>
        <v>CERTO</v>
      </c>
    </row>
    <row r="15" spans="2:214" x14ac:dyDescent="0.2">
      <c r="C15" s="3">
        <v>-200</v>
      </c>
      <c r="D15" s="59" t="s">
        <v>31</v>
      </c>
      <c r="E15" s="3">
        <v>200</v>
      </c>
      <c r="F15" s="59" t="s">
        <v>45</v>
      </c>
      <c r="G15" s="3">
        <v>0</v>
      </c>
      <c r="H15" s="37" t="str">
        <f t="shared" ref="H15:H25" si="0">IF(G15="","",IF(G15=C15+E15,"CERTO","ERRADO"))</f>
        <v>CERTO</v>
      </c>
    </row>
    <row r="16" spans="2:214" x14ac:dyDescent="0.2">
      <c r="C16" s="3"/>
      <c r="D16" s="59" t="s">
        <v>31</v>
      </c>
      <c r="E16" s="3"/>
      <c r="F16" s="59" t="s">
        <v>45</v>
      </c>
      <c r="G16" s="3"/>
      <c r="H16" s="37" t="str">
        <f t="shared" si="0"/>
        <v/>
      </c>
    </row>
    <row r="17" spans="1:122" x14ac:dyDescent="0.2">
      <c r="C17" s="3"/>
      <c r="D17" s="59" t="s">
        <v>31</v>
      </c>
      <c r="E17" s="3"/>
      <c r="F17" s="59" t="s">
        <v>45</v>
      </c>
      <c r="G17" s="3"/>
      <c r="H17" s="37" t="str">
        <f t="shared" si="0"/>
        <v/>
      </c>
    </row>
    <row r="18" spans="1:122" x14ac:dyDescent="0.2">
      <c r="C18" s="3"/>
      <c r="D18" s="59" t="s">
        <v>31</v>
      </c>
      <c r="E18" s="3"/>
      <c r="F18" s="59" t="s">
        <v>45</v>
      </c>
      <c r="G18" s="3"/>
      <c r="H18" s="37" t="str">
        <f t="shared" si="0"/>
        <v/>
      </c>
    </row>
    <row r="19" spans="1:122" x14ac:dyDescent="0.2">
      <c r="C19" s="3"/>
      <c r="D19" s="59" t="s">
        <v>31</v>
      </c>
      <c r="E19" s="3"/>
      <c r="F19" s="59" t="s">
        <v>45</v>
      </c>
      <c r="G19" s="3"/>
      <c r="H19" s="37" t="str">
        <f t="shared" si="0"/>
        <v/>
      </c>
    </row>
    <row r="20" spans="1:122" x14ac:dyDescent="0.2">
      <c r="C20" s="3"/>
      <c r="D20" s="59" t="s">
        <v>31</v>
      </c>
      <c r="E20" s="3"/>
      <c r="F20" s="59" t="s">
        <v>45</v>
      </c>
      <c r="G20" s="3"/>
      <c r="H20" s="37" t="str">
        <f t="shared" si="0"/>
        <v/>
      </c>
    </row>
    <row r="21" spans="1:122" x14ac:dyDescent="0.2">
      <c r="C21" s="3"/>
      <c r="D21" s="59" t="s">
        <v>31</v>
      </c>
      <c r="E21" s="3"/>
      <c r="F21" s="59" t="s">
        <v>45</v>
      </c>
      <c r="G21" s="3"/>
      <c r="H21" s="37" t="str">
        <f t="shared" si="0"/>
        <v/>
      </c>
    </row>
    <row r="22" spans="1:122" x14ac:dyDescent="0.2">
      <c r="C22" s="3"/>
      <c r="D22" s="59" t="s">
        <v>31</v>
      </c>
      <c r="E22" s="3"/>
      <c r="F22" s="59" t="s">
        <v>45</v>
      </c>
      <c r="G22" s="3"/>
      <c r="H22" s="37" t="str">
        <f t="shared" si="0"/>
        <v/>
      </c>
    </row>
    <row r="23" spans="1:122" x14ac:dyDescent="0.2">
      <c r="C23" s="3"/>
      <c r="D23" s="59" t="s">
        <v>31</v>
      </c>
      <c r="E23" s="3"/>
      <c r="F23" s="59" t="s">
        <v>45</v>
      </c>
      <c r="G23" s="61"/>
      <c r="H23" s="37" t="str">
        <f t="shared" si="0"/>
        <v/>
      </c>
    </row>
    <row r="24" spans="1:122" x14ac:dyDescent="0.2">
      <c r="C24" s="3"/>
      <c r="D24" s="59" t="s">
        <v>31</v>
      </c>
      <c r="E24" s="3"/>
      <c r="F24" s="59" t="s">
        <v>45</v>
      </c>
      <c r="G24" s="3"/>
      <c r="H24" s="37" t="str">
        <f t="shared" si="0"/>
        <v/>
      </c>
    </row>
    <row r="25" spans="1:122" x14ac:dyDescent="0.2">
      <c r="C25" s="60"/>
      <c r="D25" s="59" t="s">
        <v>31</v>
      </c>
      <c r="E25" s="3"/>
      <c r="F25" s="59" t="s">
        <v>45</v>
      </c>
      <c r="G25" s="62"/>
      <c r="H25" s="37" t="str">
        <f t="shared" si="0"/>
        <v/>
      </c>
    </row>
    <row r="27" spans="1:122" ht="26.25" customHeight="1" x14ac:dyDescent="0.2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22" x14ac:dyDescent="0.2">
      <c r="A28" s="37"/>
      <c r="P28" s="37"/>
    </row>
    <row r="29" spans="1:122" x14ac:dyDescent="0.2">
      <c r="A29" s="37"/>
      <c r="P29" s="37"/>
    </row>
    <row r="30" spans="1:122" s="54" customFormat="1" ht="21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</row>
    <row r="31" spans="1:122" x14ac:dyDescent="0.2">
      <c r="A31" s="37"/>
      <c r="P31" s="37"/>
    </row>
    <row r="32" spans="1:122" x14ac:dyDescent="0.2">
      <c r="A32" s="37"/>
      <c r="P32" s="37"/>
    </row>
    <row r="33" spans="1:122" x14ac:dyDescent="0.2">
      <c r="A33" s="37"/>
      <c r="P33" s="37"/>
    </row>
    <row r="34" spans="1:122" s="54" customFormat="1" ht="20.2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</row>
    <row r="35" spans="1:122" x14ac:dyDescent="0.2">
      <c r="A35" s="76"/>
      <c r="P35" s="37"/>
    </row>
    <row r="36" spans="1:122" x14ac:dyDescent="0.2">
      <c r="A36" s="76"/>
      <c r="P36" s="37"/>
    </row>
    <row r="37" spans="1:122" x14ac:dyDescent="0.2">
      <c r="A37" s="76"/>
      <c r="P37" s="37"/>
    </row>
    <row r="38" spans="1:122" x14ac:dyDescent="0.2">
      <c r="A38" s="76"/>
      <c r="P38" s="37"/>
    </row>
    <row r="39" spans="1:122" x14ac:dyDescent="0.2">
      <c r="A39" s="76"/>
      <c r="P39" s="37"/>
    </row>
    <row r="40" spans="1:122" x14ac:dyDescent="0.2">
      <c r="A40" s="76"/>
      <c r="P40" s="37"/>
    </row>
    <row r="41" spans="1:122" x14ac:dyDescent="0.2">
      <c r="A41" s="76"/>
      <c r="P41" s="37"/>
    </row>
    <row r="42" spans="1:122" x14ac:dyDescent="0.2">
      <c r="A42" s="76"/>
      <c r="P42" s="37"/>
    </row>
    <row r="43" spans="1:122" x14ac:dyDescent="0.2">
      <c r="A43" s="76"/>
      <c r="P43" s="37"/>
    </row>
    <row r="44" spans="1:122" x14ac:dyDescent="0.2">
      <c r="A44" s="76"/>
      <c r="P44" s="37"/>
    </row>
    <row r="45" spans="1:122" x14ac:dyDescent="0.2">
      <c r="A45" s="76"/>
      <c r="P45" s="37"/>
    </row>
    <row r="46" spans="1:122" x14ac:dyDescent="0.2">
      <c r="A46" s="76"/>
      <c r="P46" s="37"/>
    </row>
    <row r="47" spans="1:122" x14ac:dyDescent="0.2">
      <c r="A47" s="76"/>
      <c r="P47" s="37"/>
    </row>
    <row r="48" spans="1:122" x14ac:dyDescent="0.2">
      <c r="A48" s="76"/>
      <c r="P48" s="37"/>
    </row>
    <row r="49" spans="1:16" x14ac:dyDescent="0.2">
      <c r="A49" s="76"/>
      <c r="P49" s="37"/>
    </row>
    <row r="50" spans="1:16" x14ac:dyDescent="0.2">
      <c r="A50" s="76"/>
      <c r="P50" s="37"/>
    </row>
    <row r="51" spans="1:16" x14ac:dyDescent="0.2">
      <c r="A51" s="76"/>
      <c r="P51" s="37"/>
    </row>
    <row r="52" spans="1:16" x14ac:dyDescent="0.2">
      <c r="A52" s="76"/>
      <c r="P52" s="37"/>
    </row>
    <row r="53" spans="1:16" x14ac:dyDescent="0.2">
      <c r="A53" s="76"/>
      <c r="P53" s="37"/>
    </row>
    <row r="54" spans="1:16" x14ac:dyDescent="0.2">
      <c r="A54" s="76"/>
      <c r="P54" s="37"/>
    </row>
    <row r="55" spans="1:16" x14ac:dyDescent="0.2">
      <c r="A55" s="76"/>
      <c r="P55" s="37"/>
    </row>
    <row r="56" spans="1:16" x14ac:dyDescent="0.2">
      <c r="A56" s="76"/>
      <c r="P56" s="37"/>
    </row>
    <row r="57" spans="1:16" x14ac:dyDescent="0.2">
      <c r="A57" s="76"/>
      <c r="P57" s="37"/>
    </row>
    <row r="58" spans="1:16" x14ac:dyDescent="0.2">
      <c r="A58" s="76"/>
      <c r="P58" s="37"/>
    </row>
    <row r="59" spans="1:16" x14ac:dyDescent="0.2">
      <c r="A59" s="76"/>
      <c r="P59" s="37"/>
    </row>
    <row r="60" spans="1:16" x14ac:dyDescent="0.2">
      <c r="A60" s="76"/>
      <c r="P60" s="37"/>
    </row>
    <row r="61" spans="1:16" x14ac:dyDescent="0.2">
      <c r="A61" s="76"/>
      <c r="P61" s="37"/>
    </row>
    <row r="62" spans="1:16" x14ac:dyDescent="0.2">
      <c r="A62" s="76"/>
      <c r="P62" s="37"/>
    </row>
    <row r="63" spans="1:16" x14ac:dyDescent="0.2">
      <c r="A63" s="76"/>
      <c r="P63" s="37"/>
    </row>
    <row r="64" spans="1:16" x14ac:dyDescent="0.2">
      <c r="A64" s="76"/>
      <c r="P64" s="37"/>
    </row>
    <row r="65" spans="1:16" x14ac:dyDescent="0.2">
      <c r="A65" s="76"/>
      <c r="P65" s="37"/>
    </row>
    <row r="66" spans="1:16" x14ac:dyDescent="0.2">
      <c r="A66" s="76"/>
      <c r="P66" s="37"/>
    </row>
    <row r="67" spans="1:16" x14ac:dyDescent="0.2">
      <c r="A67" s="76"/>
      <c r="P67" s="37"/>
    </row>
    <row r="68" spans="1:16" x14ac:dyDescent="0.2">
      <c r="A68" s="76"/>
      <c r="P68" s="37"/>
    </row>
    <row r="69" spans="1:16" x14ac:dyDescent="0.2">
      <c r="A69" s="76"/>
      <c r="P69" s="37"/>
    </row>
    <row r="70" spans="1:16" x14ac:dyDescent="0.2">
      <c r="A70" s="76"/>
      <c r="P70" s="37"/>
    </row>
    <row r="71" spans="1:16" x14ac:dyDescent="0.2">
      <c r="A71" s="76"/>
      <c r="P71" s="37"/>
    </row>
    <row r="72" spans="1:16" x14ac:dyDescent="0.2">
      <c r="A72" s="76"/>
      <c r="P72" s="37"/>
    </row>
    <row r="73" spans="1:16" x14ac:dyDescent="0.2">
      <c r="A73" s="76"/>
      <c r="P73" s="37"/>
    </row>
    <row r="74" spans="1:16" x14ac:dyDescent="0.2">
      <c r="A74" s="76"/>
      <c r="P74" s="37"/>
    </row>
    <row r="75" spans="1:16" x14ac:dyDescent="0.2">
      <c r="A75" s="76"/>
      <c r="P75" s="37"/>
    </row>
    <row r="76" spans="1:16" x14ac:dyDescent="0.2">
      <c r="A76" s="76"/>
      <c r="P76" s="37"/>
    </row>
    <row r="77" spans="1:16" x14ac:dyDescent="0.2">
      <c r="A77" s="76"/>
      <c r="P77" s="37"/>
    </row>
    <row r="78" spans="1:16" x14ac:dyDescent="0.2">
      <c r="A78" s="76"/>
      <c r="P78" s="37"/>
    </row>
    <row r="79" spans="1:16" x14ac:dyDescent="0.2">
      <c r="A79" s="76"/>
      <c r="P79" s="37"/>
    </row>
    <row r="80" spans="1:16" x14ac:dyDescent="0.2">
      <c r="A80" s="76"/>
      <c r="P80" s="37"/>
    </row>
    <row r="81" spans="1:16" x14ac:dyDescent="0.2">
      <c r="A81" s="76"/>
      <c r="P81" s="37"/>
    </row>
    <row r="82" spans="1:16" x14ac:dyDescent="0.2">
      <c r="A82" s="76"/>
      <c r="P82" s="37"/>
    </row>
    <row r="83" spans="1:16" x14ac:dyDescent="0.2">
      <c r="A83" s="76"/>
      <c r="P83" s="37"/>
    </row>
    <row r="84" spans="1:16" x14ac:dyDescent="0.2">
      <c r="A84" s="76"/>
      <c r="P84" s="37"/>
    </row>
    <row r="85" spans="1:16" x14ac:dyDescent="0.2">
      <c r="A85" s="76"/>
      <c r="P85" s="37"/>
    </row>
    <row r="86" spans="1:16" x14ac:dyDescent="0.2">
      <c r="A86" s="76"/>
      <c r="P86" s="37"/>
    </row>
    <row r="87" spans="1:16" x14ac:dyDescent="0.2">
      <c r="A87" s="76"/>
      <c r="P87" s="37"/>
    </row>
    <row r="88" spans="1:16" x14ac:dyDescent="0.2">
      <c r="A88" s="76"/>
      <c r="P88" s="37"/>
    </row>
    <row r="89" spans="1:16" x14ac:dyDescent="0.2">
      <c r="A89" s="76"/>
      <c r="P89" s="37"/>
    </row>
    <row r="90" spans="1:16" x14ac:dyDescent="0.2">
      <c r="A90" s="76"/>
      <c r="P90" s="37"/>
    </row>
    <row r="91" spans="1:16" x14ac:dyDescent="0.2">
      <c r="A91" s="76"/>
      <c r="P91" s="37"/>
    </row>
    <row r="92" spans="1:16" x14ac:dyDescent="0.2">
      <c r="A92" s="76"/>
      <c r="P92" s="37"/>
    </row>
    <row r="93" spans="1:16" x14ac:dyDescent="0.2">
      <c r="A93" s="76"/>
      <c r="P93" s="37"/>
    </row>
    <row r="94" spans="1:16" x14ac:dyDescent="0.2">
      <c r="A94" s="76"/>
      <c r="P94" s="37"/>
    </row>
    <row r="95" spans="1:16" x14ac:dyDescent="0.2">
      <c r="A95" s="76"/>
      <c r="P95" s="37"/>
    </row>
    <row r="96" spans="1:16" x14ac:dyDescent="0.2">
      <c r="A96" s="76"/>
      <c r="P96" s="37"/>
    </row>
    <row r="97" spans="1:16" x14ac:dyDescent="0.2">
      <c r="A97" s="76"/>
      <c r="P97" s="37"/>
    </row>
    <row r="98" spans="1:16" x14ac:dyDescent="0.2">
      <c r="A98" s="76"/>
      <c r="P98" s="37"/>
    </row>
    <row r="99" spans="1:16" x14ac:dyDescent="0.2">
      <c r="A99" s="76"/>
      <c r="P99" s="37"/>
    </row>
    <row r="100" spans="1:16" x14ac:dyDescent="0.2">
      <c r="A100" s="76"/>
      <c r="P100" s="37"/>
    </row>
    <row r="101" spans="1:16" x14ac:dyDescent="0.2">
      <c r="A101" s="76"/>
      <c r="P101" s="37"/>
    </row>
    <row r="102" spans="1:16" x14ac:dyDescent="0.2">
      <c r="A102" s="76"/>
      <c r="P102" s="37"/>
    </row>
    <row r="103" spans="1:16" x14ac:dyDescent="0.2">
      <c r="A103" s="76"/>
      <c r="P103" s="37"/>
    </row>
    <row r="104" spans="1:16" x14ac:dyDescent="0.2">
      <c r="A104" s="76"/>
      <c r="P104" s="37"/>
    </row>
    <row r="105" spans="1:16" x14ac:dyDescent="0.2">
      <c r="A105" s="76"/>
      <c r="P105" s="37"/>
    </row>
    <row r="106" spans="1:16" x14ac:dyDescent="0.2">
      <c r="A106" s="76"/>
      <c r="P106" s="37"/>
    </row>
    <row r="107" spans="1:16" x14ac:dyDescent="0.2">
      <c r="A107" s="76"/>
      <c r="P107" s="37"/>
    </row>
    <row r="108" spans="1:16" x14ac:dyDescent="0.2">
      <c r="A108" s="76"/>
      <c r="P108" s="37"/>
    </row>
    <row r="109" spans="1:16" x14ac:dyDescent="0.2">
      <c r="A109" s="76"/>
      <c r="P109" s="37"/>
    </row>
    <row r="110" spans="1:16" x14ac:dyDescent="0.2">
      <c r="A110" s="76"/>
      <c r="P110" s="37"/>
    </row>
    <row r="111" spans="1:16" x14ac:dyDescent="0.2">
      <c r="A111" s="76"/>
      <c r="P111" s="37"/>
    </row>
    <row r="112" spans="1:16" x14ac:dyDescent="0.2">
      <c r="A112" s="76"/>
      <c r="P112" s="37"/>
    </row>
    <row r="113" spans="1:16" x14ac:dyDescent="0.2">
      <c r="A113" s="76"/>
      <c r="P113" s="37"/>
    </row>
    <row r="114" spans="1:16" x14ac:dyDescent="0.2">
      <c r="A114" s="76"/>
      <c r="P114" s="37"/>
    </row>
    <row r="115" spans="1:16" x14ac:dyDescent="0.2">
      <c r="A115" s="76"/>
      <c r="P115" s="37"/>
    </row>
    <row r="116" spans="1:16" x14ac:dyDescent="0.2">
      <c r="A116" s="76"/>
      <c r="P116" s="37"/>
    </row>
    <row r="117" spans="1:16" x14ac:dyDescent="0.2">
      <c r="A117" s="76"/>
      <c r="P117" s="37"/>
    </row>
    <row r="118" spans="1:16" x14ac:dyDescent="0.2">
      <c r="A118" s="76"/>
      <c r="P118" s="37"/>
    </row>
    <row r="119" spans="1:16" x14ac:dyDescent="0.2">
      <c r="A119" s="76"/>
      <c r="P119" s="37"/>
    </row>
    <row r="120" spans="1:16" x14ac:dyDescent="0.2">
      <c r="A120" s="76"/>
      <c r="P120" s="37"/>
    </row>
    <row r="121" spans="1:16" x14ac:dyDescent="0.2">
      <c r="A121" s="76"/>
      <c r="P121" s="37"/>
    </row>
    <row r="122" spans="1:16" x14ac:dyDescent="0.2">
      <c r="A122" s="76"/>
      <c r="P122" s="37"/>
    </row>
    <row r="123" spans="1:16" x14ac:dyDescent="0.2">
      <c r="A123" s="76"/>
      <c r="P123" s="37"/>
    </row>
    <row r="124" spans="1:16" x14ac:dyDescent="0.2">
      <c r="A124" s="76"/>
      <c r="P124" s="37"/>
    </row>
    <row r="125" spans="1:16" x14ac:dyDescent="0.2">
      <c r="A125" s="76"/>
      <c r="P125" s="37"/>
    </row>
    <row r="126" spans="1:16" x14ac:dyDescent="0.2">
      <c r="A126" s="76"/>
      <c r="P126" s="37"/>
    </row>
    <row r="127" spans="1:16" x14ac:dyDescent="0.2">
      <c r="A127" s="76"/>
      <c r="P127" s="37"/>
    </row>
    <row r="128" spans="1:16" x14ac:dyDescent="0.2">
      <c r="A128" s="76"/>
      <c r="P128" s="37"/>
    </row>
    <row r="129" spans="1:16" x14ac:dyDescent="0.2">
      <c r="A129" s="76"/>
      <c r="P129" s="37"/>
    </row>
    <row r="130" spans="1:16" x14ac:dyDescent="0.2">
      <c r="A130" s="76"/>
      <c r="P130" s="37"/>
    </row>
    <row r="131" spans="1:16" x14ac:dyDescent="0.2">
      <c r="A131" s="76"/>
      <c r="P131" s="37"/>
    </row>
    <row r="132" spans="1:16" x14ac:dyDescent="0.2">
      <c r="A132" s="76"/>
      <c r="P132" s="37"/>
    </row>
    <row r="133" spans="1:16" x14ac:dyDescent="0.2">
      <c r="A133" s="76"/>
      <c r="P133" s="37"/>
    </row>
    <row r="134" spans="1:16" x14ac:dyDescent="0.2">
      <c r="A134" s="76"/>
      <c r="P134" s="37"/>
    </row>
    <row r="135" spans="1:16" x14ac:dyDescent="0.2">
      <c r="A135" s="76"/>
      <c r="P135" s="37"/>
    </row>
    <row r="136" spans="1:16" x14ac:dyDescent="0.2">
      <c r="A136" s="76"/>
      <c r="P136" s="37"/>
    </row>
    <row r="137" spans="1:16" x14ac:dyDescent="0.2">
      <c r="A137" s="76"/>
      <c r="P137" s="37"/>
    </row>
    <row r="138" spans="1:16" x14ac:dyDescent="0.2">
      <c r="A138" s="76"/>
      <c r="P138" s="37"/>
    </row>
    <row r="139" spans="1:16" x14ac:dyDescent="0.2">
      <c r="A139" s="76"/>
      <c r="P139" s="37"/>
    </row>
    <row r="140" spans="1:16" x14ac:dyDescent="0.2">
      <c r="A140" s="76"/>
      <c r="P140" s="37"/>
    </row>
    <row r="141" spans="1:16" x14ac:dyDescent="0.2">
      <c r="A141" s="76"/>
      <c r="P141" s="37"/>
    </row>
    <row r="142" spans="1:16" x14ac:dyDescent="0.2">
      <c r="A142" s="76"/>
      <c r="P142" s="37"/>
    </row>
    <row r="143" spans="1:16" x14ac:dyDescent="0.2">
      <c r="A143" s="76"/>
      <c r="P143" s="37"/>
    </row>
    <row r="144" spans="1:16" x14ac:dyDescent="0.2">
      <c r="A144" s="76"/>
      <c r="P144" s="37"/>
    </row>
    <row r="145" spans="1:16" x14ac:dyDescent="0.2">
      <c r="A145" s="76"/>
      <c r="P145" s="37"/>
    </row>
    <row r="146" spans="1:16" x14ac:dyDescent="0.2">
      <c r="A146" s="76"/>
      <c r="P146" s="37"/>
    </row>
    <row r="147" spans="1:16" x14ac:dyDescent="0.2">
      <c r="A147" s="76"/>
      <c r="P147" s="37"/>
    </row>
    <row r="148" spans="1:16" x14ac:dyDescent="0.2">
      <c r="A148" s="76"/>
      <c r="P148" s="37"/>
    </row>
    <row r="149" spans="1:16" x14ac:dyDescent="0.2">
      <c r="A149" s="76"/>
      <c r="P149" s="37"/>
    </row>
    <row r="150" spans="1:16" x14ac:dyDescent="0.2">
      <c r="A150" s="76"/>
      <c r="P150" s="37"/>
    </row>
    <row r="151" spans="1:16" x14ac:dyDescent="0.2">
      <c r="A151" s="76"/>
      <c r="P151" s="37"/>
    </row>
    <row r="152" spans="1:16" x14ac:dyDescent="0.2">
      <c r="A152" s="76"/>
      <c r="P152" s="37"/>
    </row>
    <row r="153" spans="1:16" x14ac:dyDescent="0.2">
      <c r="A153" s="76"/>
      <c r="P153" s="37"/>
    </row>
    <row r="154" spans="1:16" x14ac:dyDescent="0.2">
      <c r="A154" s="76"/>
      <c r="P154" s="37"/>
    </row>
    <row r="155" spans="1:16" x14ac:dyDescent="0.2">
      <c r="A155" s="76"/>
      <c r="P155" s="37"/>
    </row>
    <row r="156" spans="1:16" x14ac:dyDescent="0.2">
      <c r="A156" s="75"/>
      <c r="P156" s="37"/>
    </row>
    <row r="157" spans="1:16" x14ac:dyDescent="0.2">
      <c r="A157" s="75"/>
      <c r="P157" s="37"/>
    </row>
    <row r="158" spans="1:16" x14ac:dyDescent="0.2">
      <c r="A158" s="75"/>
      <c r="P158" s="37"/>
    </row>
    <row r="159" spans="1:16" x14ac:dyDescent="0.2">
      <c r="A159" s="75"/>
      <c r="P159" s="37"/>
    </row>
    <row r="160" spans="1:16" x14ac:dyDescent="0.2">
      <c r="A160" s="75"/>
      <c r="P160" s="37"/>
    </row>
    <row r="161" spans="1:16" x14ac:dyDescent="0.2">
      <c r="A161" s="75"/>
      <c r="P161" s="37"/>
    </row>
    <row r="162" spans="1:16" x14ac:dyDescent="0.2">
      <c r="A162" s="75"/>
      <c r="P162" s="37"/>
    </row>
    <row r="163" spans="1:16" x14ac:dyDescent="0.2">
      <c r="A163" s="75"/>
      <c r="P163" s="37"/>
    </row>
    <row r="164" spans="1:16" x14ac:dyDescent="0.2">
      <c r="A164" s="75"/>
      <c r="P164" s="37"/>
    </row>
    <row r="165" spans="1:16" x14ac:dyDescent="0.2">
      <c r="A165" s="75"/>
      <c r="P165" s="37"/>
    </row>
    <row r="166" spans="1:16" x14ac:dyDescent="0.2">
      <c r="A166" s="75"/>
      <c r="P166" s="37"/>
    </row>
    <row r="167" spans="1:16" x14ac:dyDescent="0.2">
      <c r="A167" s="75"/>
      <c r="P167" s="37"/>
    </row>
    <row r="168" spans="1:16" x14ac:dyDescent="0.2">
      <c r="A168" s="75"/>
      <c r="P168" s="37"/>
    </row>
    <row r="169" spans="1:16" x14ac:dyDescent="0.2">
      <c r="A169" s="75"/>
      <c r="P169" s="37"/>
    </row>
    <row r="170" spans="1:16" x14ac:dyDescent="0.2">
      <c r="A170" s="75"/>
      <c r="P170" s="37"/>
    </row>
    <row r="171" spans="1:16" x14ac:dyDescent="0.2">
      <c r="A171" s="75"/>
      <c r="P171" s="37"/>
    </row>
    <row r="172" spans="1:16" x14ac:dyDescent="0.2">
      <c r="A172" s="75"/>
      <c r="P172" s="37"/>
    </row>
    <row r="173" spans="1:16" x14ac:dyDescent="0.2">
      <c r="A173" s="75"/>
      <c r="P173" s="37"/>
    </row>
    <row r="174" spans="1:16" x14ac:dyDescent="0.2">
      <c r="A174" s="75"/>
      <c r="P174" s="37"/>
    </row>
    <row r="175" spans="1:16" x14ac:dyDescent="0.2">
      <c r="A175" s="75"/>
      <c r="P175" s="37"/>
    </row>
    <row r="176" spans="1:16" x14ac:dyDescent="0.2">
      <c r="A176" s="75"/>
      <c r="P176" s="37"/>
    </row>
    <row r="177" spans="1:16" x14ac:dyDescent="0.2">
      <c r="A177" s="75"/>
      <c r="P177" s="37"/>
    </row>
    <row r="178" spans="1:16" x14ac:dyDescent="0.2">
      <c r="A178" s="75"/>
      <c r="P178" s="37"/>
    </row>
    <row r="179" spans="1:16" x14ac:dyDescent="0.2">
      <c r="A179" s="75"/>
      <c r="P179" s="37"/>
    </row>
    <row r="180" spans="1:16" x14ac:dyDescent="0.2">
      <c r="A180" s="75"/>
      <c r="P180" s="37"/>
    </row>
    <row r="181" spans="1:16" x14ac:dyDescent="0.2">
      <c r="A181" s="75"/>
      <c r="P181" s="37"/>
    </row>
    <row r="182" spans="1:16" x14ac:dyDescent="0.2">
      <c r="A182" s="75"/>
      <c r="P182" s="37"/>
    </row>
    <row r="183" spans="1:16" x14ac:dyDescent="0.2">
      <c r="A183" s="75"/>
      <c r="P183" s="37"/>
    </row>
    <row r="184" spans="1:16" x14ac:dyDescent="0.2">
      <c r="A184" s="75"/>
      <c r="P184" s="37"/>
    </row>
    <row r="185" spans="1:16" x14ac:dyDescent="0.2">
      <c r="A185" s="75"/>
      <c r="P185" s="37"/>
    </row>
    <row r="186" spans="1:16" x14ac:dyDescent="0.2">
      <c r="A186" s="75"/>
      <c r="P186" s="37"/>
    </row>
    <row r="187" spans="1:16" x14ac:dyDescent="0.2">
      <c r="A187" s="75"/>
      <c r="P187" s="37"/>
    </row>
    <row r="188" spans="1:16" x14ac:dyDescent="0.2">
      <c r="A188" s="75"/>
      <c r="P188" s="37"/>
    </row>
    <row r="189" spans="1:16" x14ac:dyDescent="0.2">
      <c r="A189" s="75"/>
      <c r="P189" s="37"/>
    </row>
    <row r="190" spans="1:16" x14ac:dyDescent="0.2">
      <c r="A190" s="75"/>
      <c r="P190" s="37"/>
    </row>
    <row r="191" spans="1:16" x14ac:dyDescent="0.2">
      <c r="A191" s="75"/>
      <c r="P191" s="37"/>
    </row>
    <row r="192" spans="1:16" x14ac:dyDescent="0.2">
      <c r="A192" s="75"/>
      <c r="P192" s="37"/>
    </row>
    <row r="193" spans="1:16" x14ac:dyDescent="0.2">
      <c r="A193" s="75"/>
      <c r="P193" s="37"/>
    </row>
    <row r="194" spans="1:16" x14ac:dyDescent="0.2">
      <c r="A194" s="75"/>
    </row>
    <row r="195" spans="1:16" x14ac:dyDescent="0.2">
      <c r="A195" s="75"/>
    </row>
    <row r="196" spans="1:16" x14ac:dyDescent="0.2">
      <c r="A196" s="75"/>
    </row>
    <row r="197" spans="1:16" x14ac:dyDescent="0.2">
      <c r="A197" s="75"/>
    </row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cellWatches>
    <cellWatch r="C7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DB126"/>
  <sheetViews>
    <sheetView workbookViewId="0">
      <selection activeCell="AC19" sqref="AC19"/>
    </sheetView>
  </sheetViews>
  <sheetFormatPr defaultRowHeight="12.75" x14ac:dyDescent="0.2"/>
  <cols>
    <col min="1" max="1" width="4.28515625" style="79" customWidth="1"/>
    <col min="2" max="2" width="9.140625" style="78"/>
    <col min="3" max="3" width="4.28515625" style="78" customWidth="1"/>
    <col min="4" max="4" width="2.5703125" style="78" customWidth="1"/>
    <col min="5" max="5" width="3.85546875" style="78" customWidth="1"/>
    <col min="6" max="6" width="2.42578125" style="78" customWidth="1"/>
    <col min="7" max="7" width="5.42578125" style="78" customWidth="1"/>
    <col min="8" max="8" width="9.85546875" style="78" customWidth="1"/>
    <col min="9" max="9" width="5.42578125" style="78" customWidth="1"/>
    <col min="10" max="10" width="2.42578125" style="78" customWidth="1"/>
    <col min="11" max="11" width="4.5703125" style="78" customWidth="1"/>
    <col min="12" max="12" width="2.28515625" style="78" customWidth="1"/>
    <col min="13" max="13" width="5.140625" style="78" customWidth="1"/>
    <col min="14" max="14" width="9.140625" style="78"/>
    <col min="15" max="15" width="4.42578125" style="78" customWidth="1"/>
    <col min="16" max="16" width="2.5703125" style="78" customWidth="1"/>
    <col min="17" max="17" width="3.7109375" style="78" customWidth="1"/>
    <col min="18" max="18" width="2.140625" style="78" customWidth="1"/>
    <col min="19" max="19" width="4.85546875" style="78" customWidth="1"/>
    <col min="20" max="21" width="9.140625" style="78"/>
    <col min="22" max="22" width="4.140625" style="79" customWidth="1"/>
    <col min="23" max="16384" width="9.140625" style="78"/>
  </cols>
  <sheetData>
    <row r="1" spans="3:106" s="79" customFormat="1" ht="21" customHeight="1" x14ac:dyDescent="0.2"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</row>
    <row r="3" spans="3:106" ht="28.5" x14ac:dyDescent="0.45">
      <c r="F3" s="49" t="s">
        <v>58</v>
      </c>
      <c r="G3" s="51"/>
      <c r="H3" s="51"/>
      <c r="I3" s="51"/>
    </row>
    <row r="4" spans="3:106" ht="18" x14ac:dyDescent="0.25">
      <c r="C4" s="83" t="s">
        <v>62</v>
      </c>
      <c r="D4" s="84"/>
      <c r="E4" s="84"/>
      <c r="F4" s="84"/>
      <c r="G4" s="84"/>
      <c r="H4" s="84"/>
      <c r="I4" s="84"/>
      <c r="J4" s="84"/>
    </row>
    <row r="5" spans="3:106" ht="18" x14ac:dyDescent="0.25">
      <c r="C5" s="80" t="s">
        <v>63</v>
      </c>
    </row>
    <row r="7" spans="3:106" x14ac:dyDescent="0.2">
      <c r="C7" s="97">
        <v>5</v>
      </c>
      <c r="D7" s="98" t="s">
        <v>31</v>
      </c>
      <c r="E7" s="97">
        <v>8</v>
      </c>
      <c r="F7" s="99" t="s">
        <v>45</v>
      </c>
      <c r="G7" s="97">
        <v>13</v>
      </c>
      <c r="H7" s="100" t="str">
        <f>IF(G7="","",IF(G7=C7+E7,"CERTO","ERRADO"))</f>
        <v>CERTO</v>
      </c>
      <c r="I7" s="97">
        <v>-5</v>
      </c>
      <c r="J7" s="99" t="s">
        <v>54</v>
      </c>
      <c r="K7" s="97">
        <v>8</v>
      </c>
      <c r="L7" s="98" t="s">
        <v>45</v>
      </c>
      <c r="M7" s="97">
        <v>-13</v>
      </c>
      <c r="N7" s="100" t="str">
        <f>IF(M7="","",IF(M7=I7-K7,"CERTO","ERRADO"))</f>
        <v>CERTO</v>
      </c>
      <c r="O7" s="97">
        <v>-5</v>
      </c>
      <c r="P7" s="99" t="s">
        <v>31</v>
      </c>
      <c r="Q7" s="97">
        <v>8</v>
      </c>
      <c r="R7" s="99" t="s">
        <v>45</v>
      </c>
      <c r="S7" s="97">
        <v>3</v>
      </c>
      <c r="T7" s="100" t="str">
        <f>IF(S7="","",IF(S7=O7+Q7,"CERTO","ERRADO"))</f>
        <v>CERTO</v>
      </c>
    </row>
    <row r="8" spans="3:106" x14ac:dyDescent="0.2">
      <c r="C8" s="97">
        <v>4</v>
      </c>
      <c r="D8" s="98" t="s">
        <v>31</v>
      </c>
      <c r="E8" s="97">
        <v>5</v>
      </c>
      <c r="F8" s="99" t="s">
        <v>45</v>
      </c>
      <c r="G8" s="97"/>
      <c r="H8" s="100" t="str">
        <f t="shared" ref="H8:H15" si="0">IF(G8="","",IF(G8=C8+E8,"CERTO","ERRADO"))</f>
        <v/>
      </c>
      <c r="I8" s="97">
        <v>-4</v>
      </c>
      <c r="J8" s="99" t="s">
        <v>54</v>
      </c>
      <c r="K8" s="97">
        <v>5</v>
      </c>
      <c r="L8" s="98" t="s">
        <v>45</v>
      </c>
      <c r="M8" s="97"/>
      <c r="N8" s="100" t="str">
        <f t="shared" ref="N8:N16" si="1">IF(M8="","",IF(M8=I8-K8,"CERTO","ERRADO"))</f>
        <v/>
      </c>
      <c r="O8" s="97">
        <v>-4</v>
      </c>
      <c r="P8" s="99" t="s">
        <v>31</v>
      </c>
      <c r="Q8" s="97">
        <v>5</v>
      </c>
      <c r="R8" s="99" t="s">
        <v>45</v>
      </c>
      <c r="S8" s="97"/>
      <c r="T8" s="100" t="str">
        <f t="shared" ref="T8:T16" si="2">IF(S8="","",IF(S8=O8+Q8,"CERTO","ERRADO"))</f>
        <v/>
      </c>
    </row>
    <row r="9" spans="3:106" x14ac:dyDescent="0.2">
      <c r="C9" s="97">
        <v>12</v>
      </c>
      <c r="D9" s="98" t="s">
        <v>31</v>
      </c>
      <c r="E9" s="97">
        <v>9</v>
      </c>
      <c r="F9" s="99" t="s">
        <v>45</v>
      </c>
      <c r="G9" s="97"/>
      <c r="H9" s="100" t="str">
        <f t="shared" si="0"/>
        <v/>
      </c>
      <c r="I9" s="97">
        <v>-12</v>
      </c>
      <c r="J9" s="99" t="s">
        <v>54</v>
      </c>
      <c r="K9" s="97">
        <v>9</v>
      </c>
      <c r="L9" s="98" t="s">
        <v>45</v>
      </c>
      <c r="M9" s="97"/>
      <c r="N9" s="100" t="str">
        <f t="shared" si="1"/>
        <v/>
      </c>
      <c r="O9" s="97">
        <v>-12</v>
      </c>
      <c r="P9" s="99" t="s">
        <v>31</v>
      </c>
      <c r="Q9" s="97">
        <v>9</v>
      </c>
      <c r="R9" s="99" t="s">
        <v>45</v>
      </c>
      <c r="S9" s="97"/>
      <c r="T9" s="100" t="str">
        <f t="shared" si="2"/>
        <v/>
      </c>
    </row>
    <row r="10" spans="3:106" x14ac:dyDescent="0.2">
      <c r="C10" s="97">
        <v>28</v>
      </c>
      <c r="D10" s="98" t="s">
        <v>31</v>
      </c>
      <c r="E10" s="97">
        <v>2</v>
      </c>
      <c r="F10" s="99" t="s">
        <v>45</v>
      </c>
      <c r="G10" s="97"/>
      <c r="H10" s="100" t="str">
        <f t="shared" si="0"/>
        <v/>
      </c>
      <c r="I10" s="97">
        <v>-28</v>
      </c>
      <c r="J10" s="99" t="s">
        <v>54</v>
      </c>
      <c r="K10" s="97">
        <v>2</v>
      </c>
      <c r="L10" s="98" t="s">
        <v>45</v>
      </c>
      <c r="M10" s="97"/>
      <c r="N10" s="100" t="str">
        <f t="shared" si="1"/>
        <v/>
      </c>
      <c r="O10" s="97">
        <v>-28</v>
      </c>
      <c r="P10" s="99" t="s">
        <v>31</v>
      </c>
      <c r="Q10" s="97">
        <v>2</v>
      </c>
      <c r="R10" s="99" t="s">
        <v>45</v>
      </c>
      <c r="S10" s="97"/>
      <c r="T10" s="100" t="str">
        <f t="shared" si="2"/>
        <v/>
      </c>
    </row>
    <row r="11" spans="3:106" x14ac:dyDescent="0.2">
      <c r="C11" s="97">
        <v>45</v>
      </c>
      <c r="D11" s="98" t="s">
        <v>31</v>
      </c>
      <c r="E11" s="97">
        <v>23</v>
      </c>
      <c r="F11" s="99" t="s">
        <v>45</v>
      </c>
      <c r="G11" s="97"/>
      <c r="H11" s="100" t="str">
        <f t="shared" si="0"/>
        <v/>
      </c>
      <c r="I11" s="97">
        <v>-45</v>
      </c>
      <c r="J11" s="99" t="s">
        <v>54</v>
      </c>
      <c r="K11" s="97">
        <v>23</v>
      </c>
      <c r="L11" s="98" t="s">
        <v>45</v>
      </c>
      <c r="M11" s="97"/>
      <c r="N11" s="100" t="str">
        <f t="shared" si="1"/>
        <v/>
      </c>
      <c r="O11" s="97">
        <v>-45</v>
      </c>
      <c r="P11" s="99" t="s">
        <v>31</v>
      </c>
      <c r="Q11" s="97">
        <v>23</v>
      </c>
      <c r="R11" s="99" t="s">
        <v>45</v>
      </c>
      <c r="S11" s="97"/>
      <c r="T11" s="100" t="str">
        <f t="shared" si="2"/>
        <v/>
      </c>
    </row>
    <row r="12" spans="3:106" x14ac:dyDescent="0.2">
      <c r="C12" s="97">
        <v>84</v>
      </c>
      <c r="D12" s="98" t="s">
        <v>31</v>
      </c>
      <c r="E12" s="97">
        <v>67</v>
      </c>
      <c r="F12" s="99" t="s">
        <v>45</v>
      </c>
      <c r="G12" s="97"/>
      <c r="H12" s="100" t="str">
        <f t="shared" si="0"/>
        <v/>
      </c>
      <c r="I12" s="97">
        <v>-84</v>
      </c>
      <c r="J12" s="99" t="s">
        <v>54</v>
      </c>
      <c r="K12" s="97">
        <v>67</v>
      </c>
      <c r="L12" s="98" t="s">
        <v>45</v>
      </c>
      <c r="M12" s="97"/>
      <c r="N12" s="100" t="str">
        <f t="shared" si="1"/>
        <v/>
      </c>
      <c r="O12" s="97">
        <v>-84</v>
      </c>
      <c r="P12" s="99" t="s">
        <v>31</v>
      </c>
      <c r="Q12" s="97">
        <v>67</v>
      </c>
      <c r="R12" s="99" t="s">
        <v>45</v>
      </c>
      <c r="S12" s="97"/>
      <c r="T12" s="100" t="str">
        <f t="shared" si="2"/>
        <v/>
      </c>
    </row>
    <row r="13" spans="3:106" x14ac:dyDescent="0.2">
      <c r="C13" s="97">
        <v>6</v>
      </c>
      <c r="D13" s="98" t="s">
        <v>31</v>
      </c>
      <c r="E13" s="97">
        <v>8</v>
      </c>
      <c r="F13" s="99" t="s">
        <v>45</v>
      </c>
      <c r="G13" s="97"/>
      <c r="H13" s="100" t="str">
        <f t="shared" si="0"/>
        <v/>
      </c>
      <c r="I13" s="97">
        <v>-6</v>
      </c>
      <c r="J13" s="99" t="s">
        <v>54</v>
      </c>
      <c r="K13" s="97">
        <v>8</v>
      </c>
      <c r="L13" s="98" t="s">
        <v>45</v>
      </c>
      <c r="M13" s="97"/>
      <c r="N13" s="100" t="str">
        <f t="shared" si="1"/>
        <v/>
      </c>
      <c r="O13" s="97">
        <v>-6</v>
      </c>
      <c r="P13" s="99" t="s">
        <v>31</v>
      </c>
      <c r="Q13" s="97">
        <v>8</v>
      </c>
      <c r="R13" s="99" t="s">
        <v>45</v>
      </c>
      <c r="S13" s="97"/>
      <c r="T13" s="100" t="str">
        <f t="shared" si="2"/>
        <v/>
      </c>
    </row>
    <row r="14" spans="3:106" x14ac:dyDescent="0.2">
      <c r="C14" s="97">
        <v>19</v>
      </c>
      <c r="D14" s="98" t="s">
        <v>31</v>
      </c>
      <c r="E14" s="97">
        <v>21</v>
      </c>
      <c r="F14" s="99" t="s">
        <v>45</v>
      </c>
      <c r="G14" s="97"/>
      <c r="H14" s="100" t="str">
        <f t="shared" si="0"/>
        <v/>
      </c>
      <c r="I14" s="97">
        <v>-19</v>
      </c>
      <c r="J14" s="99" t="s">
        <v>54</v>
      </c>
      <c r="K14" s="97">
        <v>21</v>
      </c>
      <c r="L14" s="98" t="s">
        <v>45</v>
      </c>
      <c r="M14" s="97"/>
      <c r="N14" s="100" t="str">
        <f t="shared" si="1"/>
        <v/>
      </c>
      <c r="O14" s="97">
        <v>-19</v>
      </c>
      <c r="P14" s="99" t="s">
        <v>31</v>
      </c>
      <c r="Q14" s="97">
        <v>21</v>
      </c>
      <c r="R14" s="99" t="s">
        <v>45</v>
      </c>
      <c r="S14" s="97"/>
      <c r="T14" s="100" t="str">
        <f t="shared" si="2"/>
        <v/>
      </c>
    </row>
    <row r="15" spans="3:106" x14ac:dyDescent="0.2">
      <c r="C15" s="97">
        <v>45</v>
      </c>
      <c r="D15" s="98" t="s">
        <v>31</v>
      </c>
      <c r="E15" s="97">
        <v>37</v>
      </c>
      <c r="F15" s="99" t="s">
        <v>45</v>
      </c>
      <c r="G15" s="97"/>
      <c r="H15" s="100" t="str">
        <f t="shared" si="0"/>
        <v/>
      </c>
      <c r="I15" s="97">
        <v>-45</v>
      </c>
      <c r="J15" s="99" t="s">
        <v>54</v>
      </c>
      <c r="K15" s="97">
        <v>37</v>
      </c>
      <c r="L15" s="98" t="s">
        <v>45</v>
      </c>
      <c r="M15" s="97"/>
      <c r="N15" s="100" t="str">
        <f t="shared" si="1"/>
        <v/>
      </c>
      <c r="O15" s="97">
        <v>-45</v>
      </c>
      <c r="P15" s="99" t="s">
        <v>31</v>
      </c>
      <c r="Q15" s="97">
        <v>37</v>
      </c>
      <c r="R15" s="99" t="s">
        <v>45</v>
      </c>
      <c r="S15" s="97"/>
      <c r="T15" s="100" t="str">
        <f t="shared" si="2"/>
        <v/>
      </c>
    </row>
    <row r="16" spans="3:106" x14ac:dyDescent="0.2">
      <c r="C16" s="97">
        <v>36</v>
      </c>
      <c r="D16" s="98" t="s">
        <v>31</v>
      </c>
      <c r="E16" s="97">
        <v>4</v>
      </c>
      <c r="F16" s="99" t="s">
        <v>45</v>
      </c>
      <c r="G16" s="97"/>
      <c r="H16" s="100"/>
      <c r="I16" s="97">
        <v>-36</v>
      </c>
      <c r="J16" s="99" t="s">
        <v>54</v>
      </c>
      <c r="K16" s="97">
        <v>4</v>
      </c>
      <c r="L16" s="98" t="s">
        <v>45</v>
      </c>
      <c r="M16" s="97"/>
      <c r="N16" s="100" t="str">
        <f t="shared" si="1"/>
        <v/>
      </c>
      <c r="O16" s="97">
        <v>-36</v>
      </c>
      <c r="P16" s="99" t="s">
        <v>31</v>
      </c>
      <c r="Q16" s="97">
        <v>4</v>
      </c>
      <c r="R16" s="99" t="s">
        <v>45</v>
      </c>
      <c r="S16" s="97"/>
      <c r="T16" s="100" t="str">
        <f t="shared" si="2"/>
        <v/>
      </c>
    </row>
    <row r="17" spans="1:22" ht="15.75" thickBot="1" x14ac:dyDescent="0.25">
      <c r="C17" s="81" t="s">
        <v>64</v>
      </c>
    </row>
    <row r="18" spans="1:22" ht="13.5" thickTop="1" x14ac:dyDescent="0.2">
      <c r="C18" s="91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</row>
    <row r="19" spans="1:22" x14ac:dyDescent="0.2">
      <c r="C19" s="91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8"/>
    </row>
    <row r="20" spans="1:22" x14ac:dyDescent="0.2">
      <c r="C20" s="9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93"/>
    </row>
    <row r="21" spans="1:22" x14ac:dyDescent="0.2">
      <c r="C21" s="91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93"/>
    </row>
    <row r="22" spans="1:22" x14ac:dyDescent="0.2"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4"/>
    </row>
    <row r="23" spans="1:22" x14ac:dyDescent="0.2">
      <c r="C23" s="9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93"/>
    </row>
    <row r="24" spans="1:22" x14ac:dyDescent="0.2">
      <c r="C24" s="91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93"/>
    </row>
    <row r="25" spans="1:22" x14ac:dyDescent="0.2">
      <c r="C25" s="91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93"/>
    </row>
    <row r="26" spans="1:22" ht="13.5" thickBot="1" x14ac:dyDescent="0.25">
      <c r="C26" s="91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90"/>
    </row>
    <row r="27" spans="1:22" ht="13.5" thickTop="1" x14ac:dyDescent="0.2"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2" x14ac:dyDescent="0.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</row>
    <row r="29" spans="1:22" x14ac:dyDescent="0.2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</row>
    <row r="30" spans="1:22" x14ac:dyDescent="0.2">
      <c r="A30" s="78"/>
      <c r="V30" s="78"/>
    </row>
    <row r="31" spans="1:22" x14ac:dyDescent="0.2">
      <c r="A31" s="78"/>
      <c r="V31" s="78"/>
    </row>
    <row r="32" spans="1:22" x14ac:dyDescent="0.2">
      <c r="A32" s="78"/>
      <c r="V32" s="78"/>
    </row>
    <row r="33" spans="1:101" x14ac:dyDescent="0.2">
      <c r="A33" s="78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V33" s="78"/>
    </row>
    <row r="34" spans="1:101" x14ac:dyDescent="0.2">
      <c r="A34" s="78"/>
      <c r="V34" s="78"/>
    </row>
    <row r="35" spans="1:101" s="79" customFormat="1" ht="24" customHeight="1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</row>
    <row r="36" spans="1:101" x14ac:dyDescent="0.2">
      <c r="A36" s="78"/>
      <c r="V36" s="78"/>
    </row>
    <row r="37" spans="1:101" x14ac:dyDescent="0.2">
      <c r="A37" s="78"/>
      <c r="V37" s="78"/>
    </row>
    <row r="38" spans="1:101" x14ac:dyDescent="0.2">
      <c r="A38" s="78"/>
      <c r="V38" s="78"/>
    </row>
    <row r="39" spans="1:101" x14ac:dyDescent="0.2">
      <c r="A39" s="78"/>
      <c r="V39" s="78"/>
    </row>
    <row r="40" spans="1:101" x14ac:dyDescent="0.2">
      <c r="A40" s="78"/>
      <c r="V40" s="78"/>
    </row>
    <row r="41" spans="1:101" x14ac:dyDescent="0.2">
      <c r="A41" s="78"/>
      <c r="V41" s="78"/>
    </row>
    <row r="42" spans="1:101" x14ac:dyDescent="0.2">
      <c r="A42" s="78"/>
      <c r="V42" s="78"/>
    </row>
    <row r="43" spans="1:101" x14ac:dyDescent="0.2">
      <c r="A43" s="78"/>
      <c r="V43" s="78"/>
    </row>
    <row r="44" spans="1:101" x14ac:dyDescent="0.2">
      <c r="A44" s="78"/>
      <c r="V44" s="78"/>
    </row>
    <row r="45" spans="1:101" x14ac:dyDescent="0.2">
      <c r="A45" s="78"/>
      <c r="V45" s="78"/>
    </row>
    <row r="46" spans="1:101" x14ac:dyDescent="0.2">
      <c r="A46" s="78"/>
      <c r="V46" s="78"/>
    </row>
    <row r="47" spans="1:101" x14ac:dyDescent="0.2">
      <c r="A47" s="78"/>
      <c r="V47" s="78"/>
    </row>
    <row r="48" spans="1:101" x14ac:dyDescent="0.2">
      <c r="A48" s="78"/>
      <c r="V48" s="78"/>
    </row>
    <row r="49" s="78" customFormat="1" x14ac:dyDescent="0.2"/>
    <row r="50" s="78" customFormat="1" x14ac:dyDescent="0.2"/>
    <row r="51" s="78" customFormat="1" x14ac:dyDescent="0.2"/>
    <row r="52" s="78" customFormat="1" x14ac:dyDescent="0.2"/>
    <row r="53" s="78" customFormat="1" x14ac:dyDescent="0.2"/>
    <row r="54" s="78" customFormat="1" x14ac:dyDescent="0.2"/>
    <row r="55" s="78" customFormat="1" x14ac:dyDescent="0.2"/>
    <row r="56" s="78" customFormat="1" x14ac:dyDescent="0.2"/>
    <row r="57" s="78" customFormat="1" x14ac:dyDescent="0.2"/>
    <row r="58" s="78" customFormat="1" x14ac:dyDescent="0.2"/>
    <row r="59" s="78" customFormat="1" x14ac:dyDescent="0.2"/>
    <row r="60" s="78" customFormat="1" x14ac:dyDescent="0.2"/>
    <row r="61" s="78" customFormat="1" x14ac:dyDescent="0.2"/>
    <row r="62" s="78" customFormat="1" x14ac:dyDescent="0.2"/>
    <row r="63" s="78" customFormat="1" x14ac:dyDescent="0.2"/>
    <row r="64" s="78" customFormat="1" x14ac:dyDescent="0.2"/>
    <row r="65" s="78" customFormat="1" x14ac:dyDescent="0.2"/>
    <row r="66" s="78" customFormat="1" x14ac:dyDescent="0.2"/>
    <row r="67" s="78" customFormat="1" x14ac:dyDescent="0.2"/>
    <row r="68" s="78" customFormat="1" x14ac:dyDescent="0.2"/>
    <row r="69" s="78" customFormat="1" x14ac:dyDescent="0.2"/>
    <row r="70" s="78" customFormat="1" x14ac:dyDescent="0.2"/>
    <row r="71" s="78" customFormat="1" x14ac:dyDescent="0.2"/>
    <row r="72" s="78" customFormat="1" x14ac:dyDescent="0.2"/>
    <row r="73" s="78" customFormat="1" x14ac:dyDescent="0.2"/>
    <row r="74" s="78" customFormat="1" x14ac:dyDescent="0.2"/>
    <row r="75" s="78" customFormat="1" x14ac:dyDescent="0.2"/>
    <row r="76" s="78" customFormat="1" x14ac:dyDescent="0.2"/>
    <row r="77" s="78" customFormat="1" x14ac:dyDescent="0.2"/>
    <row r="78" s="78" customFormat="1" x14ac:dyDescent="0.2"/>
    <row r="79" s="78" customFormat="1" x14ac:dyDescent="0.2"/>
    <row r="80" s="78" customFormat="1" x14ac:dyDescent="0.2"/>
    <row r="81" spans="1:22" x14ac:dyDescent="0.2">
      <c r="A81" s="78"/>
      <c r="V81" s="78"/>
    </row>
    <row r="82" spans="1:22" x14ac:dyDescent="0.2">
      <c r="A82" s="78"/>
      <c r="V82" s="78"/>
    </row>
    <row r="83" spans="1:22" x14ac:dyDescent="0.2">
      <c r="A83" s="78"/>
      <c r="V83" s="78"/>
    </row>
    <row r="84" spans="1:22" x14ac:dyDescent="0.2">
      <c r="A84" s="78"/>
      <c r="V84" s="78"/>
    </row>
    <row r="85" spans="1:22" x14ac:dyDescent="0.2">
      <c r="V85" s="78"/>
    </row>
    <row r="86" spans="1:22" x14ac:dyDescent="0.2">
      <c r="V86" s="78"/>
    </row>
    <row r="87" spans="1:22" x14ac:dyDescent="0.2">
      <c r="V87" s="78"/>
    </row>
    <row r="88" spans="1:22" x14ac:dyDescent="0.2">
      <c r="V88" s="78"/>
    </row>
    <row r="89" spans="1:22" x14ac:dyDescent="0.2">
      <c r="V89" s="78"/>
    </row>
    <row r="90" spans="1:22" x14ac:dyDescent="0.2">
      <c r="V90" s="78"/>
    </row>
    <row r="91" spans="1:22" x14ac:dyDescent="0.2">
      <c r="V91" s="78"/>
    </row>
    <row r="92" spans="1:22" x14ac:dyDescent="0.2">
      <c r="V92" s="78"/>
    </row>
    <row r="93" spans="1:22" x14ac:dyDescent="0.2">
      <c r="V93" s="78"/>
    </row>
    <row r="94" spans="1:22" x14ac:dyDescent="0.2">
      <c r="V94" s="78"/>
    </row>
    <row r="95" spans="1:22" x14ac:dyDescent="0.2">
      <c r="V95" s="78"/>
    </row>
    <row r="96" spans="1:22" x14ac:dyDescent="0.2">
      <c r="V96" s="78"/>
    </row>
    <row r="97" spans="22:22" x14ac:dyDescent="0.2">
      <c r="V97" s="78"/>
    </row>
    <row r="98" spans="22:22" x14ac:dyDescent="0.2">
      <c r="V98" s="78"/>
    </row>
    <row r="99" spans="22:22" x14ac:dyDescent="0.2">
      <c r="V99" s="78"/>
    </row>
    <row r="100" spans="22:22" x14ac:dyDescent="0.2">
      <c r="V100" s="78"/>
    </row>
    <row r="101" spans="22:22" x14ac:dyDescent="0.2">
      <c r="V101" s="78"/>
    </row>
    <row r="102" spans="22:22" x14ac:dyDescent="0.2">
      <c r="V102" s="78"/>
    </row>
    <row r="103" spans="22:22" x14ac:dyDescent="0.2">
      <c r="V103" s="78"/>
    </row>
    <row r="104" spans="22:22" x14ac:dyDescent="0.2">
      <c r="V104" s="78"/>
    </row>
    <row r="105" spans="22:22" x14ac:dyDescent="0.2">
      <c r="V105" s="78"/>
    </row>
    <row r="106" spans="22:22" x14ac:dyDescent="0.2">
      <c r="V106" s="78"/>
    </row>
    <row r="107" spans="22:22" x14ac:dyDescent="0.2">
      <c r="V107" s="78"/>
    </row>
    <row r="108" spans="22:22" x14ac:dyDescent="0.2">
      <c r="V108" s="78"/>
    </row>
    <row r="109" spans="22:22" x14ac:dyDescent="0.2">
      <c r="V109" s="78"/>
    </row>
    <row r="110" spans="22:22" x14ac:dyDescent="0.2">
      <c r="V110" s="78"/>
    </row>
    <row r="111" spans="22:22" x14ac:dyDescent="0.2">
      <c r="V111" s="78"/>
    </row>
    <row r="112" spans="22:22" x14ac:dyDescent="0.2">
      <c r="V112" s="78"/>
    </row>
    <row r="113" spans="22:22" x14ac:dyDescent="0.2">
      <c r="V113" s="78"/>
    </row>
    <row r="114" spans="22:22" x14ac:dyDescent="0.2">
      <c r="V114" s="78"/>
    </row>
    <row r="115" spans="22:22" x14ac:dyDescent="0.2">
      <c r="V115" s="78"/>
    </row>
    <row r="116" spans="22:22" x14ac:dyDescent="0.2">
      <c r="V116" s="78"/>
    </row>
    <row r="117" spans="22:22" x14ac:dyDescent="0.2">
      <c r="V117" s="78"/>
    </row>
    <row r="118" spans="22:22" x14ac:dyDescent="0.2">
      <c r="V118" s="78"/>
    </row>
    <row r="119" spans="22:22" x14ac:dyDescent="0.2">
      <c r="V119" s="78"/>
    </row>
    <row r="120" spans="22:22" x14ac:dyDescent="0.2">
      <c r="V120" s="78"/>
    </row>
    <row r="121" spans="22:22" x14ac:dyDescent="0.2">
      <c r="V121" s="78"/>
    </row>
    <row r="122" spans="22:22" x14ac:dyDescent="0.2">
      <c r="V122" s="78"/>
    </row>
    <row r="123" spans="22:22" x14ac:dyDescent="0.2">
      <c r="V123" s="78"/>
    </row>
    <row r="124" spans="22:22" x14ac:dyDescent="0.2">
      <c r="V124" s="78"/>
    </row>
    <row r="125" spans="22:22" x14ac:dyDescent="0.2">
      <c r="V125" s="78"/>
    </row>
    <row r="126" spans="22:22" x14ac:dyDescent="0.2">
      <c r="V126" s="78"/>
    </row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S104"/>
  <sheetViews>
    <sheetView workbookViewId="0">
      <selection activeCell="D27" sqref="D27"/>
    </sheetView>
  </sheetViews>
  <sheetFormatPr defaultRowHeight="12.75" x14ac:dyDescent="0.2"/>
  <cols>
    <col min="1" max="1" width="4.5703125" style="16" customWidth="1"/>
    <col min="8" max="8" width="5" customWidth="1"/>
    <col min="9" max="9" width="2.85546875" customWidth="1"/>
    <col min="10" max="10" width="5.5703125" customWidth="1"/>
    <col min="11" max="11" width="3" customWidth="1"/>
    <col min="12" max="12" width="6.28515625" customWidth="1"/>
    <col min="14" max="14" width="4.85546875" style="17" customWidth="1"/>
    <col min="16" max="16" width="4.7109375" customWidth="1"/>
  </cols>
  <sheetData>
    <row r="1" spans="2:45" ht="24.75" customHeight="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2:45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O2" s="17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2:45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O3" s="17"/>
      <c r="P3" s="16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2:45" x14ac:dyDescent="0.2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O4" s="17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2:45" ht="28.5" x14ac:dyDescent="0.45">
      <c r="B5" s="17"/>
      <c r="C5" s="17"/>
      <c r="D5" s="17"/>
      <c r="E5" s="17"/>
      <c r="F5" s="101" t="s">
        <v>5</v>
      </c>
      <c r="G5" s="101"/>
      <c r="H5" s="101"/>
      <c r="I5" s="101"/>
      <c r="J5" s="101"/>
      <c r="K5" s="17"/>
      <c r="L5" s="17"/>
      <c r="M5" s="17"/>
      <c r="O5" s="17"/>
      <c r="P5" s="1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2:45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O6" s="17"/>
      <c r="P6" s="1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2:45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O7" s="17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2:45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O8" s="17"/>
      <c r="P8" s="16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2:45" ht="15" x14ac:dyDescent="0.2">
      <c r="B9" s="17"/>
      <c r="C9" s="36" t="s">
        <v>49</v>
      </c>
      <c r="D9" s="36"/>
      <c r="E9" s="36"/>
      <c r="F9" s="36"/>
      <c r="G9" s="36"/>
      <c r="H9" s="36"/>
      <c r="I9" s="36"/>
      <c r="J9" s="36"/>
      <c r="K9" s="36"/>
      <c r="L9" s="36"/>
      <c r="M9" s="17"/>
      <c r="O9" s="17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2:45" ht="15" x14ac:dyDescent="0.2">
      <c r="B10" s="17"/>
      <c r="C10" s="36" t="s">
        <v>50</v>
      </c>
      <c r="D10" s="36"/>
      <c r="E10" s="36"/>
      <c r="F10" s="36"/>
      <c r="G10" s="36"/>
      <c r="H10" s="36"/>
      <c r="I10" s="36"/>
      <c r="J10" s="36"/>
      <c r="K10" s="36"/>
      <c r="L10" s="36"/>
      <c r="M10" s="17"/>
      <c r="O10" s="17"/>
      <c r="P10" s="1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2:45" ht="15" x14ac:dyDescent="0.2">
      <c r="B11" s="17"/>
      <c r="C11" s="17"/>
      <c r="D11" s="17"/>
      <c r="E11" s="17"/>
      <c r="F11" s="17"/>
      <c r="G11" s="36"/>
      <c r="H11" s="17"/>
      <c r="I11" s="17"/>
      <c r="J11" s="69">
        <v>-3</v>
      </c>
      <c r="K11" s="67" t="s">
        <v>31</v>
      </c>
      <c r="L11" s="69">
        <v>12</v>
      </c>
      <c r="M11" s="67" t="s">
        <v>45</v>
      </c>
      <c r="N11" s="69">
        <v>9</v>
      </c>
      <c r="O11" s="17" t="str">
        <f>IF(N11="","",IF(N11=J11+L11,"CERTO","ERRADO"))</f>
        <v>CERTO</v>
      </c>
      <c r="P11" s="1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2:45" ht="15" x14ac:dyDescent="0.2">
      <c r="B12" s="17"/>
      <c r="C12" s="17"/>
      <c r="D12" s="17"/>
      <c r="E12" s="17"/>
      <c r="F12" s="17"/>
      <c r="G12" s="36"/>
      <c r="H12" s="17"/>
      <c r="I12" s="17"/>
      <c r="J12" s="69"/>
      <c r="K12" s="67" t="s">
        <v>31</v>
      </c>
      <c r="L12" s="69"/>
      <c r="M12" s="67" t="s">
        <v>45</v>
      </c>
      <c r="N12" s="69"/>
      <c r="O12" s="17" t="str">
        <f t="shared" ref="O12:O20" si="0">IF(N12="","",IF(N12=J12+L12,"CERTO","ERRADO"))</f>
        <v/>
      </c>
      <c r="P12" s="1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2:45" ht="15" x14ac:dyDescent="0.2">
      <c r="B13" s="17"/>
      <c r="C13" s="17"/>
      <c r="D13" s="36" t="s">
        <v>11</v>
      </c>
      <c r="E13" s="36"/>
      <c r="F13" s="17"/>
      <c r="G13" s="36" t="s">
        <v>16</v>
      </c>
      <c r="H13" s="36"/>
      <c r="I13" s="17"/>
      <c r="J13" s="69"/>
      <c r="K13" s="67" t="s">
        <v>31</v>
      </c>
      <c r="L13" s="69"/>
      <c r="M13" s="67" t="s">
        <v>45</v>
      </c>
      <c r="N13" s="69"/>
      <c r="O13" s="17" t="str">
        <f t="shared" si="0"/>
        <v/>
      </c>
      <c r="P13" s="16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2:45" ht="15" x14ac:dyDescent="0.2">
      <c r="B14" s="17"/>
      <c r="C14" s="17"/>
      <c r="D14" s="36" t="s">
        <v>12</v>
      </c>
      <c r="E14" s="36"/>
      <c r="F14" s="17"/>
      <c r="G14" s="36" t="s">
        <v>17</v>
      </c>
      <c r="H14" s="36"/>
      <c r="I14" s="17"/>
      <c r="J14" s="69"/>
      <c r="K14" s="67" t="s">
        <v>31</v>
      </c>
      <c r="L14" s="69"/>
      <c r="M14" s="67" t="s">
        <v>45</v>
      </c>
      <c r="N14" s="69"/>
      <c r="O14" s="17" t="str">
        <f t="shared" si="0"/>
        <v/>
      </c>
      <c r="P14" s="16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2:45" ht="15" x14ac:dyDescent="0.2">
      <c r="B15" s="17"/>
      <c r="C15" s="17"/>
      <c r="D15" s="36" t="s">
        <v>13</v>
      </c>
      <c r="E15" s="36"/>
      <c r="F15" s="17"/>
      <c r="G15" s="36" t="s">
        <v>18</v>
      </c>
      <c r="H15" s="36"/>
      <c r="I15" s="17"/>
      <c r="J15" s="3"/>
      <c r="K15" s="67" t="s">
        <v>31</v>
      </c>
      <c r="L15" s="3"/>
      <c r="M15" s="67" t="s">
        <v>45</v>
      </c>
      <c r="N15" s="3"/>
      <c r="O15" s="17" t="str">
        <f t="shared" si="0"/>
        <v/>
      </c>
      <c r="P15" s="1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</row>
    <row r="16" spans="2:45" ht="15" x14ac:dyDescent="0.2">
      <c r="B16" s="17"/>
      <c r="C16" s="17"/>
      <c r="D16" s="36" t="s">
        <v>14</v>
      </c>
      <c r="E16" s="36"/>
      <c r="F16" s="17"/>
      <c r="G16" s="36" t="s">
        <v>19</v>
      </c>
      <c r="H16" s="36"/>
      <c r="I16" s="17"/>
      <c r="J16" s="3"/>
      <c r="K16" s="67" t="s">
        <v>31</v>
      </c>
      <c r="L16" s="3"/>
      <c r="M16" s="67" t="s">
        <v>45</v>
      </c>
      <c r="N16" s="3"/>
      <c r="O16" s="17" t="str">
        <f t="shared" si="0"/>
        <v/>
      </c>
      <c r="P16" s="1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ht="15" x14ac:dyDescent="0.2">
      <c r="B17" s="17"/>
      <c r="C17" s="17"/>
      <c r="D17" s="36" t="s">
        <v>15</v>
      </c>
      <c r="E17" s="36"/>
      <c r="F17" s="17"/>
      <c r="G17" s="36" t="s">
        <v>20</v>
      </c>
      <c r="H17" s="36"/>
      <c r="I17" s="17"/>
      <c r="J17" s="3"/>
      <c r="K17" s="67" t="s">
        <v>31</v>
      </c>
      <c r="L17" s="3"/>
      <c r="M17" s="67" t="s">
        <v>45</v>
      </c>
      <c r="N17" s="3"/>
      <c r="O17" s="17" t="str">
        <f t="shared" si="0"/>
        <v/>
      </c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ht="15" x14ac:dyDescent="0.2">
      <c r="B18" s="17"/>
      <c r="C18" s="17"/>
      <c r="D18" s="17"/>
      <c r="E18" s="17"/>
      <c r="F18" s="17"/>
      <c r="G18" s="17"/>
      <c r="H18" s="17"/>
      <c r="I18" s="17"/>
      <c r="J18" s="3"/>
      <c r="K18" s="67" t="s">
        <v>31</v>
      </c>
      <c r="L18" s="3"/>
      <c r="M18" s="67" t="s">
        <v>45</v>
      </c>
      <c r="N18" s="3"/>
      <c r="O18" s="17" t="str">
        <f t="shared" si="0"/>
        <v/>
      </c>
      <c r="P18" s="1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ht="15" x14ac:dyDescent="0.2">
      <c r="B19" s="17"/>
      <c r="C19" s="17"/>
      <c r="D19" s="17"/>
      <c r="E19" s="17"/>
      <c r="F19" s="17"/>
      <c r="G19" s="17"/>
      <c r="H19" s="17"/>
      <c r="I19" s="17"/>
      <c r="J19" s="3"/>
      <c r="K19" s="67" t="s">
        <v>31</v>
      </c>
      <c r="L19" s="3"/>
      <c r="M19" s="67" t="s">
        <v>45</v>
      </c>
      <c r="N19" s="3"/>
      <c r="O19" s="17" t="str">
        <f t="shared" si="0"/>
        <v/>
      </c>
      <c r="P19" s="16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17" customFormat="1" ht="12.75" customHeight="1" x14ac:dyDescent="0.2">
      <c r="A20" s="16"/>
      <c r="J20" s="3"/>
      <c r="K20" s="67" t="s">
        <v>31</v>
      </c>
      <c r="L20" s="3"/>
      <c r="M20" s="67" t="s">
        <v>45</v>
      </c>
      <c r="N20" s="3"/>
      <c r="O20" s="17" t="str">
        <f t="shared" si="0"/>
        <v/>
      </c>
      <c r="P20" s="16"/>
    </row>
    <row r="21" spans="1:45" s="17" customFormat="1" ht="12.75" customHeight="1" x14ac:dyDescent="0.2">
      <c r="A21" s="16"/>
      <c r="J21" s="66"/>
      <c r="K21" s="65"/>
      <c r="L21" s="66"/>
      <c r="M21" s="65"/>
      <c r="N21" s="66"/>
      <c r="P21" s="16"/>
    </row>
    <row r="22" spans="1:45" ht="24" customHeigh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O22" s="17"/>
      <c r="P22" s="1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hidden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O23" s="17"/>
      <c r="P23" s="1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16" customFormat="1" ht="27" customHeight="1" x14ac:dyDescent="0.2"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1:4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1:4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</row>
    <row r="33" spans="1:4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</row>
    <row r="34" spans="1:4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</row>
    <row r="35" spans="1:4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</row>
    <row r="36" spans="1:4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</row>
    <row r="37" spans="1:4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</row>
    <row r="38" spans="1:4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</row>
    <row r="39" spans="1:4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</row>
    <row r="40" spans="1:4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</row>
    <row r="41" spans="1:4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</row>
    <row r="42" spans="1:4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</row>
    <row r="43" spans="1:4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</row>
    <row r="44" spans="1:4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</row>
    <row r="45" spans="1:4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</row>
    <row r="46" spans="1:4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</row>
    <row r="47" spans="1:4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</row>
    <row r="48" spans="1:4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</row>
    <row r="49" spans="1:4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</row>
    <row r="50" spans="1:4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</row>
    <row r="51" spans="1:4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</row>
    <row r="52" spans="1:4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</row>
    <row r="53" spans="1:4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</row>
    <row r="54" spans="1:4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</row>
    <row r="55" spans="1:4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</row>
    <row r="56" spans="1:4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</row>
    <row r="57" spans="1:4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</row>
    <row r="58" spans="1:4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</row>
    <row r="59" spans="1:4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</row>
    <row r="60" spans="1:4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</row>
    <row r="61" spans="1:4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</row>
    <row r="62" spans="1:4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</row>
    <row r="63" spans="1:4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</row>
    <row r="64" spans="1:4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spans="1:4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spans="1:4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</row>
    <row r="67" spans="1:4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O67" s="17"/>
    </row>
    <row r="68" spans="1:4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O68" s="17"/>
    </row>
    <row r="69" spans="1:4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O69" s="17"/>
    </row>
    <row r="70" spans="1:4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O70" s="17"/>
    </row>
    <row r="71" spans="1:4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O71" s="17"/>
    </row>
    <row r="72" spans="1:4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O72" s="17"/>
    </row>
    <row r="73" spans="1:4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O73" s="17"/>
    </row>
    <row r="74" spans="1:4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O74" s="17"/>
    </row>
    <row r="75" spans="1:4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 s="17"/>
    </row>
    <row r="76" spans="1:4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O76" s="17"/>
    </row>
    <row r="77" spans="1:4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O77" s="17"/>
    </row>
    <row r="78" spans="1:4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O78" s="17"/>
    </row>
    <row r="79" spans="1:4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</row>
    <row r="80" spans="1:4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</row>
    <row r="81" spans="1:15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O81" s="17"/>
    </row>
    <row r="82" spans="1:1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O82" s="17"/>
    </row>
    <row r="83" spans="1:15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O83" s="17"/>
    </row>
    <row r="84" spans="1:1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O84" s="17"/>
    </row>
    <row r="85" spans="1: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O85" s="17"/>
    </row>
    <row r="86" spans="1:15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O86" s="17"/>
    </row>
    <row r="87" spans="1:15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O87" s="17"/>
    </row>
    <row r="88" spans="1:1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O88" s="17"/>
    </row>
    <row r="89" spans="1:15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O89" s="17"/>
    </row>
    <row r="90" spans="1:1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O90" s="17"/>
    </row>
    <row r="91" spans="1:15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O91" s="17"/>
    </row>
    <row r="92" spans="1:1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O92" s="17"/>
    </row>
    <row r="93" spans="1:15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O93" s="17"/>
    </row>
    <row r="94" spans="1:1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O94" s="17"/>
    </row>
    <row r="95" spans="1:15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O95" s="17"/>
    </row>
    <row r="96" spans="1:15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O96" s="17"/>
    </row>
    <row r="97" spans="1:15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O97" s="17"/>
    </row>
    <row r="98" spans="1:1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O98" s="17"/>
    </row>
    <row r="99" spans="1:15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O99" s="17"/>
    </row>
    <row r="100" spans="1:15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O100" s="17"/>
    </row>
    <row r="101" spans="1: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O101" s="17"/>
    </row>
    <row r="102" spans="1:15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O102" s="17"/>
    </row>
    <row r="103" spans="1: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O103" s="17"/>
    </row>
    <row r="104" spans="1:15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O104" s="17"/>
    </row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233"/>
  <sheetViews>
    <sheetView workbookViewId="0">
      <selection activeCell="M21" sqref="M21"/>
    </sheetView>
  </sheetViews>
  <sheetFormatPr defaultRowHeight="12.75" x14ac:dyDescent="0.2"/>
  <cols>
    <col min="1" max="1" width="5" style="35" customWidth="1"/>
    <col min="2" max="2" width="7" style="29" customWidth="1"/>
    <col min="3" max="3" width="2.140625" style="29" customWidth="1"/>
    <col min="4" max="4" width="6.7109375" style="29" customWidth="1"/>
    <col min="5" max="5" width="2.42578125" style="29" customWidth="1"/>
    <col min="6" max="6" width="6.28515625" style="29" customWidth="1"/>
    <col min="7" max="7" width="9.140625" style="29"/>
    <col min="8" max="8" width="6.5703125" style="29" customWidth="1"/>
    <col min="9" max="9" width="3" style="29" customWidth="1"/>
    <col min="10" max="10" width="6.28515625" style="29" customWidth="1"/>
    <col min="11" max="11" width="2.42578125" style="29" customWidth="1"/>
    <col min="12" max="12" width="5.42578125" style="29" customWidth="1"/>
    <col min="13" max="13" width="7.5703125" style="29" customWidth="1"/>
    <col min="14" max="14" width="9.140625" style="29"/>
    <col min="15" max="15" width="8" style="33" customWidth="1"/>
    <col min="16" max="18" width="9.140625" style="29"/>
    <col min="19" max="19" width="5.5703125" style="34" customWidth="1"/>
    <col min="20" max="16384" width="9.140625" style="29"/>
  </cols>
  <sheetData>
    <row r="1" spans="2:18" ht="27.75" customHeight="1" x14ac:dyDescent="0.2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4" spans="2:18" ht="19.5" x14ac:dyDescent="0.3">
      <c r="C4" s="30" t="s">
        <v>21</v>
      </c>
      <c r="D4" s="31"/>
      <c r="E4" s="31"/>
      <c r="F4" s="31"/>
      <c r="G4" s="31"/>
      <c r="H4" s="72"/>
      <c r="I4" s="72"/>
      <c r="J4" s="72"/>
      <c r="K4" s="72"/>
    </row>
    <row r="7" spans="2:18" ht="15" x14ac:dyDescent="0.2">
      <c r="B7" s="32" t="s">
        <v>52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2:18" ht="15" x14ac:dyDescent="0.2">
      <c r="B8" s="32" t="s">
        <v>53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8" ht="15" x14ac:dyDescent="0.2">
      <c r="N9" s="32"/>
    </row>
    <row r="10" spans="2:18" ht="15" x14ac:dyDescent="0.2">
      <c r="B10" s="3"/>
      <c r="C10" s="71" t="s">
        <v>54</v>
      </c>
      <c r="D10" s="3"/>
      <c r="E10" s="70" t="s">
        <v>45</v>
      </c>
      <c r="F10" s="3"/>
      <c r="G10" s="29" t="str">
        <f>IF(F10="","",IF(F10=B10-D10,"CERTO","ERRADO"))</f>
        <v/>
      </c>
      <c r="N10" s="32"/>
    </row>
    <row r="11" spans="2:18" ht="15" x14ac:dyDescent="0.2">
      <c r="N11" s="32"/>
    </row>
    <row r="12" spans="2:18" ht="15" x14ac:dyDescent="0.2">
      <c r="N12" s="32"/>
    </row>
    <row r="13" spans="2:18" ht="15" x14ac:dyDescent="0.2">
      <c r="B13" s="32" t="s">
        <v>60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18" ht="15" x14ac:dyDescent="0.2">
      <c r="B14" s="32" t="s">
        <v>51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2:18" ht="15" x14ac:dyDescent="0.2">
      <c r="B15" s="32" t="s">
        <v>24</v>
      </c>
      <c r="C15" s="32"/>
      <c r="D15" s="32"/>
      <c r="E15" s="32"/>
      <c r="F15" s="32"/>
      <c r="G15" s="32"/>
      <c r="H15" s="69"/>
      <c r="I15" s="68" t="s">
        <v>31</v>
      </c>
      <c r="J15" s="69"/>
      <c r="K15" s="68" t="s">
        <v>45</v>
      </c>
      <c r="L15" s="69"/>
      <c r="M15" s="32" t="str">
        <f>IF(L15="","",IF(L15=H15+J15,"CERTO","ERRADO"))</f>
        <v/>
      </c>
      <c r="N15" s="32"/>
    </row>
    <row r="16" spans="2:18" ht="15" x14ac:dyDescent="0.2">
      <c r="B16" s="32" t="s">
        <v>25</v>
      </c>
      <c r="C16" s="32"/>
      <c r="D16" s="32"/>
      <c r="E16" s="32"/>
      <c r="F16" s="32"/>
      <c r="G16" s="32"/>
      <c r="H16" s="69"/>
      <c r="I16" s="68" t="s">
        <v>31</v>
      </c>
      <c r="J16" s="69"/>
      <c r="K16" s="68" t="s">
        <v>45</v>
      </c>
      <c r="L16" s="69"/>
      <c r="M16" s="32" t="str">
        <f>IF(L16="","",IF(L16=H16+J16,"CERTO","ERRADO"))</f>
        <v/>
      </c>
      <c r="N16" s="32"/>
    </row>
    <row r="17" spans="1:19" ht="15" x14ac:dyDescent="0.2">
      <c r="B17" s="32" t="s">
        <v>26</v>
      </c>
      <c r="C17" s="32"/>
      <c r="D17" s="32"/>
      <c r="E17" s="32"/>
      <c r="F17" s="32"/>
      <c r="G17" s="32"/>
      <c r="H17" s="69"/>
      <c r="I17" s="68" t="s">
        <v>31</v>
      </c>
      <c r="J17" s="69"/>
      <c r="K17" s="68" t="s">
        <v>45</v>
      </c>
      <c r="L17" s="69"/>
      <c r="M17" s="32" t="str">
        <f>IF(L17="","",IF(L17=H17+J17,"CERTO","ERRADO"))</f>
        <v/>
      </c>
      <c r="N17" s="32"/>
    </row>
    <row r="18" spans="1:19" ht="15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9" ht="15" x14ac:dyDescent="0.2">
      <c r="B19" s="32" t="s">
        <v>61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74"/>
      <c r="N19" s="32"/>
    </row>
    <row r="20" spans="1:19" ht="15" x14ac:dyDescent="0.2">
      <c r="B20" s="32" t="s">
        <v>22</v>
      </c>
      <c r="C20" s="32"/>
      <c r="D20" s="32"/>
      <c r="E20" s="32"/>
      <c r="F20" s="32"/>
      <c r="G20" s="32"/>
      <c r="H20" s="32"/>
      <c r="I20" s="73"/>
      <c r="J20" s="73"/>
      <c r="K20" s="73"/>
      <c r="L20" s="73"/>
      <c r="M20" s="69"/>
      <c r="N20" s="69"/>
      <c r="O20" s="104"/>
      <c r="P20" s="3"/>
      <c r="Q20" s="3"/>
      <c r="R20" s="29" t="str">
        <f>IF(M20="","",IF(N20="","",IF(O20="","",IF(P20="","",IF(Q20="","",IF(AND(M20&lt;N20,N20&lt;O20,O20&lt;P20,P20&lt;Q20),"CERTO","ERRADO"))))))</f>
        <v/>
      </c>
    </row>
    <row r="21" spans="1:19" ht="15.75" customHeight="1" x14ac:dyDescent="0.2">
      <c r="B21" s="32" t="s">
        <v>23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69"/>
      <c r="N21" s="3"/>
      <c r="O21" s="104"/>
      <c r="P21" s="3"/>
      <c r="Q21" s="3"/>
      <c r="R21" s="29" t="str">
        <f>IF(M21="","",IF(N21="","",IF(O21="","",IF(P21="","",IF(Q21="","",IF(AND(M21&lt;N21,N21&lt;O21,O21&lt;P21,P21&lt;Q21),"CERTO","ERRADO"))))))</f>
        <v/>
      </c>
    </row>
    <row r="22" spans="1:19" ht="7.5" hidden="1" customHeight="1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73"/>
      <c r="N22" s="102"/>
      <c r="O22" s="103"/>
      <c r="P22" s="102"/>
      <c r="Q22" s="102"/>
    </row>
    <row r="23" spans="1:19" hidden="1" x14ac:dyDescent="0.2"/>
    <row r="24" spans="1:19" ht="30.75" customHeight="1" x14ac:dyDescent="0.2"/>
    <row r="25" spans="1:19" ht="28.5" customHeight="1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4"/>
      <c r="Q25" s="34"/>
      <c r="R25" s="34"/>
    </row>
    <row r="26" spans="1:19" x14ac:dyDescent="0.2">
      <c r="A26" s="33"/>
      <c r="S26" s="29"/>
    </row>
    <row r="27" spans="1:19" x14ac:dyDescent="0.2">
      <c r="A27" s="33"/>
      <c r="S27" s="29"/>
    </row>
    <row r="28" spans="1:19" x14ac:dyDescent="0.2">
      <c r="A28" s="33"/>
      <c r="S28" s="29"/>
    </row>
    <row r="29" spans="1:19" x14ac:dyDescent="0.2">
      <c r="A29" s="33"/>
      <c r="S29" s="29"/>
    </row>
    <row r="30" spans="1:19" x14ac:dyDescent="0.2">
      <c r="A30" s="33"/>
      <c r="S30" s="29"/>
    </row>
    <row r="31" spans="1:19" x14ac:dyDescent="0.2">
      <c r="A31" s="33"/>
      <c r="S31" s="29"/>
    </row>
    <row r="32" spans="1:19" x14ac:dyDescent="0.2">
      <c r="A32" s="33"/>
      <c r="S32" s="29"/>
    </row>
    <row r="33" spans="1:19" x14ac:dyDescent="0.2">
      <c r="A33" s="33"/>
      <c r="S33" s="29"/>
    </row>
    <row r="34" spans="1:19" x14ac:dyDescent="0.2">
      <c r="A34" s="33"/>
      <c r="S34" s="29"/>
    </row>
    <row r="35" spans="1:19" x14ac:dyDescent="0.2">
      <c r="A35" s="33"/>
      <c r="S35" s="29"/>
    </row>
    <row r="36" spans="1:19" x14ac:dyDescent="0.2">
      <c r="A36" s="33"/>
      <c r="S36" s="29"/>
    </row>
    <row r="37" spans="1:19" x14ac:dyDescent="0.2">
      <c r="A37" s="33"/>
      <c r="S37" s="29"/>
    </row>
    <row r="38" spans="1:19" x14ac:dyDescent="0.2">
      <c r="A38" s="33"/>
      <c r="S38" s="29"/>
    </row>
    <row r="39" spans="1:19" x14ac:dyDescent="0.2">
      <c r="A39" s="33"/>
      <c r="S39" s="29"/>
    </row>
    <row r="40" spans="1:19" x14ac:dyDescent="0.2">
      <c r="A40" s="33"/>
      <c r="S40" s="29"/>
    </row>
    <row r="41" spans="1:19" x14ac:dyDescent="0.2">
      <c r="A41" s="33"/>
      <c r="S41" s="29"/>
    </row>
    <row r="42" spans="1:19" x14ac:dyDescent="0.2">
      <c r="A42" s="33"/>
      <c r="S42" s="29"/>
    </row>
    <row r="43" spans="1:19" x14ac:dyDescent="0.2">
      <c r="A43" s="33"/>
      <c r="S43" s="29"/>
    </row>
    <row r="44" spans="1:19" x14ac:dyDescent="0.2">
      <c r="A44" s="33"/>
      <c r="S44" s="29"/>
    </row>
    <row r="45" spans="1:19" x14ac:dyDescent="0.2">
      <c r="A45" s="33"/>
      <c r="S45" s="29"/>
    </row>
    <row r="46" spans="1:19" x14ac:dyDescent="0.2">
      <c r="A46" s="33"/>
      <c r="S46" s="29"/>
    </row>
    <row r="47" spans="1:19" x14ac:dyDescent="0.2">
      <c r="A47" s="33"/>
      <c r="S47" s="29"/>
    </row>
    <row r="48" spans="1:19" x14ac:dyDescent="0.2">
      <c r="A48" s="33"/>
      <c r="S48" s="29"/>
    </row>
    <row r="49" spans="1:19" x14ac:dyDescent="0.2">
      <c r="A49" s="33"/>
      <c r="S49" s="29"/>
    </row>
    <row r="50" spans="1:19" x14ac:dyDescent="0.2">
      <c r="A50" s="33"/>
      <c r="S50" s="29"/>
    </row>
    <row r="51" spans="1:19" x14ac:dyDescent="0.2">
      <c r="A51" s="33"/>
      <c r="S51" s="29"/>
    </row>
    <row r="52" spans="1:19" x14ac:dyDescent="0.2">
      <c r="A52" s="33"/>
      <c r="S52" s="29"/>
    </row>
    <row r="53" spans="1:19" x14ac:dyDescent="0.2">
      <c r="A53" s="33"/>
      <c r="S53" s="29"/>
    </row>
    <row r="54" spans="1:19" x14ac:dyDescent="0.2">
      <c r="A54" s="33"/>
      <c r="S54" s="29"/>
    </row>
    <row r="55" spans="1:19" x14ac:dyDescent="0.2">
      <c r="A55" s="33"/>
      <c r="S55" s="29"/>
    </row>
    <row r="56" spans="1:19" x14ac:dyDescent="0.2">
      <c r="A56" s="33"/>
      <c r="S56" s="29"/>
    </row>
    <row r="57" spans="1:19" x14ac:dyDescent="0.2">
      <c r="A57" s="33"/>
      <c r="S57" s="29"/>
    </row>
    <row r="58" spans="1:19" x14ac:dyDescent="0.2">
      <c r="A58" s="33"/>
      <c r="S58" s="29"/>
    </row>
    <row r="59" spans="1:19" x14ac:dyDescent="0.2">
      <c r="A59" s="33"/>
      <c r="S59" s="29"/>
    </row>
    <row r="60" spans="1:19" x14ac:dyDescent="0.2">
      <c r="A60" s="33"/>
      <c r="S60" s="29"/>
    </row>
    <row r="61" spans="1:19" x14ac:dyDescent="0.2">
      <c r="A61" s="33"/>
      <c r="S61" s="29"/>
    </row>
    <row r="62" spans="1:19" x14ac:dyDescent="0.2">
      <c r="A62" s="33"/>
      <c r="S62" s="29"/>
    </row>
    <row r="63" spans="1:19" x14ac:dyDescent="0.2">
      <c r="A63" s="33"/>
      <c r="S63" s="29"/>
    </row>
    <row r="64" spans="1:19" x14ac:dyDescent="0.2">
      <c r="A64" s="33"/>
      <c r="S64" s="29"/>
    </row>
    <row r="65" spans="1:19" x14ac:dyDescent="0.2">
      <c r="A65" s="33"/>
      <c r="S65" s="29"/>
    </row>
    <row r="66" spans="1:19" x14ac:dyDescent="0.2">
      <c r="A66" s="33"/>
      <c r="S66" s="29"/>
    </row>
    <row r="67" spans="1:19" x14ac:dyDescent="0.2">
      <c r="A67" s="33"/>
      <c r="S67" s="29"/>
    </row>
    <row r="68" spans="1:19" x14ac:dyDescent="0.2">
      <c r="A68" s="33"/>
      <c r="S68" s="29"/>
    </row>
    <row r="69" spans="1:19" x14ac:dyDescent="0.2">
      <c r="A69" s="33"/>
      <c r="S69" s="29"/>
    </row>
    <row r="70" spans="1:19" x14ac:dyDescent="0.2">
      <c r="A70" s="33"/>
      <c r="S70" s="29"/>
    </row>
    <row r="71" spans="1:19" x14ac:dyDescent="0.2">
      <c r="A71" s="33"/>
      <c r="S71" s="29"/>
    </row>
    <row r="72" spans="1:19" x14ac:dyDescent="0.2">
      <c r="A72" s="33"/>
      <c r="S72" s="29"/>
    </row>
    <row r="73" spans="1:19" x14ac:dyDescent="0.2">
      <c r="A73" s="33"/>
      <c r="S73" s="29"/>
    </row>
    <row r="74" spans="1:19" x14ac:dyDescent="0.2">
      <c r="A74" s="33"/>
      <c r="S74" s="29"/>
    </row>
    <row r="75" spans="1:19" x14ac:dyDescent="0.2">
      <c r="A75" s="33"/>
      <c r="S75" s="29"/>
    </row>
    <row r="76" spans="1:19" x14ac:dyDescent="0.2">
      <c r="A76" s="33"/>
      <c r="S76" s="29"/>
    </row>
    <row r="77" spans="1:19" x14ac:dyDescent="0.2">
      <c r="A77" s="33"/>
      <c r="S77" s="29"/>
    </row>
    <row r="78" spans="1:19" x14ac:dyDescent="0.2">
      <c r="A78" s="33"/>
      <c r="S78" s="29"/>
    </row>
    <row r="79" spans="1:19" x14ac:dyDescent="0.2">
      <c r="A79" s="33"/>
      <c r="S79" s="29"/>
    </row>
    <row r="80" spans="1:19" x14ac:dyDescent="0.2">
      <c r="A80" s="33"/>
      <c r="S80" s="29"/>
    </row>
    <row r="81" spans="1:19" x14ac:dyDescent="0.2">
      <c r="A81" s="33"/>
      <c r="S81" s="29"/>
    </row>
    <row r="82" spans="1:19" x14ac:dyDescent="0.2">
      <c r="A82" s="33"/>
      <c r="S82" s="29"/>
    </row>
    <row r="83" spans="1:19" x14ac:dyDescent="0.2">
      <c r="A83" s="33"/>
      <c r="S83" s="29"/>
    </row>
    <row r="84" spans="1:19" x14ac:dyDescent="0.2">
      <c r="A84" s="33"/>
      <c r="S84" s="29"/>
    </row>
    <row r="85" spans="1:19" x14ac:dyDescent="0.2">
      <c r="A85" s="33"/>
      <c r="S85" s="29"/>
    </row>
    <row r="86" spans="1:19" x14ac:dyDescent="0.2">
      <c r="A86" s="33"/>
      <c r="S86" s="29"/>
    </row>
    <row r="87" spans="1:19" x14ac:dyDescent="0.2">
      <c r="A87" s="33"/>
      <c r="S87" s="29"/>
    </row>
    <row r="88" spans="1:19" x14ac:dyDescent="0.2">
      <c r="A88" s="33"/>
      <c r="S88" s="29"/>
    </row>
    <row r="89" spans="1:19" x14ac:dyDescent="0.2">
      <c r="A89" s="33"/>
      <c r="S89" s="29"/>
    </row>
    <row r="90" spans="1:19" x14ac:dyDescent="0.2">
      <c r="A90" s="33"/>
      <c r="S90" s="29"/>
    </row>
    <row r="91" spans="1:19" x14ac:dyDescent="0.2">
      <c r="A91" s="33"/>
      <c r="S91" s="29"/>
    </row>
    <row r="92" spans="1:19" x14ac:dyDescent="0.2">
      <c r="A92" s="33"/>
      <c r="S92" s="29"/>
    </row>
    <row r="93" spans="1:19" x14ac:dyDescent="0.2">
      <c r="A93" s="33"/>
      <c r="S93" s="29"/>
    </row>
    <row r="94" spans="1:19" x14ac:dyDescent="0.2">
      <c r="A94" s="33"/>
      <c r="S94" s="29"/>
    </row>
    <row r="95" spans="1:19" x14ac:dyDescent="0.2">
      <c r="A95" s="33"/>
      <c r="S95" s="29"/>
    </row>
    <row r="96" spans="1:19" x14ac:dyDescent="0.2">
      <c r="A96" s="33"/>
      <c r="S96" s="29"/>
    </row>
    <row r="97" spans="1:19" x14ac:dyDescent="0.2">
      <c r="A97" s="33"/>
      <c r="S97" s="29"/>
    </row>
    <row r="98" spans="1:19" x14ac:dyDescent="0.2">
      <c r="A98" s="33"/>
      <c r="S98" s="29"/>
    </row>
    <row r="99" spans="1:19" x14ac:dyDescent="0.2">
      <c r="A99" s="33"/>
      <c r="S99" s="29"/>
    </row>
    <row r="100" spans="1:19" x14ac:dyDescent="0.2">
      <c r="A100" s="33"/>
      <c r="S100" s="29"/>
    </row>
    <row r="101" spans="1:19" x14ac:dyDescent="0.2">
      <c r="A101" s="33"/>
      <c r="S101" s="29"/>
    </row>
    <row r="102" spans="1:19" x14ac:dyDescent="0.2">
      <c r="A102" s="33"/>
      <c r="S102" s="29"/>
    </row>
    <row r="103" spans="1:19" x14ac:dyDescent="0.2">
      <c r="A103" s="33"/>
      <c r="S103" s="29"/>
    </row>
    <row r="104" spans="1:19" x14ac:dyDescent="0.2">
      <c r="A104" s="33"/>
      <c r="S104" s="29"/>
    </row>
    <row r="105" spans="1:19" x14ac:dyDescent="0.2">
      <c r="A105" s="33"/>
      <c r="S105" s="29"/>
    </row>
    <row r="106" spans="1:19" x14ac:dyDescent="0.2">
      <c r="A106" s="33"/>
      <c r="S106" s="29"/>
    </row>
    <row r="107" spans="1:19" x14ac:dyDescent="0.2">
      <c r="A107" s="33"/>
      <c r="S107" s="29"/>
    </row>
    <row r="108" spans="1:19" x14ac:dyDescent="0.2">
      <c r="A108" s="33"/>
      <c r="S108" s="29"/>
    </row>
    <row r="109" spans="1:19" x14ac:dyDescent="0.2">
      <c r="A109" s="33"/>
      <c r="S109" s="29"/>
    </row>
    <row r="110" spans="1:19" x14ac:dyDescent="0.2">
      <c r="A110" s="33"/>
      <c r="S110" s="29"/>
    </row>
    <row r="111" spans="1:19" x14ac:dyDescent="0.2">
      <c r="A111" s="33"/>
      <c r="S111" s="29"/>
    </row>
    <row r="112" spans="1:19" x14ac:dyDescent="0.2">
      <c r="A112" s="33"/>
      <c r="S112" s="29"/>
    </row>
    <row r="113" spans="1:19" x14ac:dyDescent="0.2">
      <c r="A113" s="33"/>
      <c r="S113" s="29"/>
    </row>
    <row r="114" spans="1:19" x14ac:dyDescent="0.2">
      <c r="A114" s="33"/>
      <c r="S114" s="29"/>
    </row>
    <row r="115" spans="1:19" x14ac:dyDescent="0.2">
      <c r="A115" s="33"/>
      <c r="S115" s="29"/>
    </row>
    <row r="116" spans="1:19" x14ac:dyDescent="0.2">
      <c r="A116" s="33"/>
      <c r="S116" s="29"/>
    </row>
    <row r="117" spans="1:19" x14ac:dyDescent="0.2">
      <c r="A117" s="33"/>
      <c r="S117" s="29"/>
    </row>
    <row r="118" spans="1:19" x14ac:dyDescent="0.2">
      <c r="A118" s="33"/>
      <c r="S118" s="29"/>
    </row>
    <row r="119" spans="1:19" x14ac:dyDescent="0.2">
      <c r="A119" s="33"/>
      <c r="S119" s="29"/>
    </row>
    <row r="120" spans="1:19" x14ac:dyDescent="0.2">
      <c r="A120" s="33"/>
      <c r="S120" s="29"/>
    </row>
    <row r="121" spans="1:19" x14ac:dyDescent="0.2">
      <c r="A121" s="33"/>
      <c r="S121" s="29"/>
    </row>
    <row r="122" spans="1:19" x14ac:dyDescent="0.2">
      <c r="A122" s="33"/>
      <c r="S122" s="29"/>
    </row>
    <row r="123" spans="1:19" x14ac:dyDescent="0.2">
      <c r="A123" s="33"/>
      <c r="S123" s="29"/>
    </row>
    <row r="124" spans="1:19" x14ac:dyDescent="0.2">
      <c r="A124" s="33"/>
      <c r="S124" s="29"/>
    </row>
    <row r="125" spans="1:19" x14ac:dyDescent="0.2">
      <c r="A125" s="33"/>
      <c r="S125" s="29"/>
    </row>
    <row r="126" spans="1:19" x14ac:dyDescent="0.2">
      <c r="A126" s="33"/>
      <c r="S126" s="29"/>
    </row>
    <row r="127" spans="1:19" x14ac:dyDescent="0.2">
      <c r="A127" s="33"/>
      <c r="S127" s="29"/>
    </row>
    <row r="128" spans="1:19" x14ac:dyDescent="0.2">
      <c r="A128" s="33"/>
      <c r="S128" s="29"/>
    </row>
    <row r="129" spans="1:19" x14ac:dyDescent="0.2">
      <c r="A129" s="33"/>
      <c r="S129" s="29"/>
    </row>
    <row r="130" spans="1:19" x14ac:dyDescent="0.2">
      <c r="A130" s="33"/>
      <c r="S130" s="29"/>
    </row>
    <row r="131" spans="1:19" x14ac:dyDescent="0.2">
      <c r="A131" s="33"/>
      <c r="S131" s="29"/>
    </row>
    <row r="132" spans="1:19" x14ac:dyDescent="0.2">
      <c r="A132" s="33"/>
      <c r="S132" s="29"/>
    </row>
    <row r="133" spans="1:19" x14ac:dyDescent="0.2">
      <c r="A133" s="33"/>
      <c r="S133" s="29"/>
    </row>
    <row r="134" spans="1:19" x14ac:dyDescent="0.2">
      <c r="A134" s="33"/>
      <c r="S134" s="29"/>
    </row>
    <row r="135" spans="1:19" x14ac:dyDescent="0.2">
      <c r="A135" s="33"/>
      <c r="S135" s="29"/>
    </row>
    <row r="136" spans="1:19" x14ac:dyDescent="0.2">
      <c r="A136" s="33"/>
      <c r="S136" s="29"/>
    </row>
    <row r="137" spans="1:19" x14ac:dyDescent="0.2">
      <c r="A137" s="33"/>
      <c r="S137" s="29"/>
    </row>
    <row r="138" spans="1:19" x14ac:dyDescent="0.2">
      <c r="A138" s="33"/>
      <c r="S138" s="29"/>
    </row>
    <row r="139" spans="1:19" x14ac:dyDescent="0.2">
      <c r="A139" s="33"/>
      <c r="S139" s="29"/>
    </row>
    <row r="140" spans="1:19" x14ac:dyDescent="0.2">
      <c r="A140" s="33"/>
      <c r="S140" s="29"/>
    </row>
    <row r="141" spans="1:19" x14ac:dyDescent="0.2">
      <c r="A141" s="33"/>
      <c r="S141" s="29"/>
    </row>
    <row r="142" spans="1:19" x14ac:dyDescent="0.2">
      <c r="A142" s="33"/>
      <c r="S142" s="29"/>
    </row>
    <row r="143" spans="1:19" x14ac:dyDescent="0.2">
      <c r="A143" s="33"/>
      <c r="S143" s="29"/>
    </row>
    <row r="144" spans="1:19" x14ac:dyDescent="0.2">
      <c r="A144" s="33"/>
      <c r="S144" s="29"/>
    </row>
    <row r="145" spans="1:19" x14ac:dyDescent="0.2">
      <c r="A145" s="33"/>
      <c r="S145" s="29"/>
    </row>
    <row r="146" spans="1:19" x14ac:dyDescent="0.2">
      <c r="A146" s="33"/>
      <c r="S146" s="29"/>
    </row>
    <row r="147" spans="1:19" x14ac:dyDescent="0.2">
      <c r="A147" s="33"/>
      <c r="S147" s="29"/>
    </row>
    <row r="148" spans="1:19" x14ac:dyDescent="0.2">
      <c r="A148" s="33"/>
      <c r="S148" s="29"/>
    </row>
    <row r="149" spans="1:19" x14ac:dyDescent="0.2">
      <c r="A149" s="33"/>
      <c r="S149" s="29"/>
    </row>
    <row r="150" spans="1:19" x14ac:dyDescent="0.2">
      <c r="A150" s="33"/>
      <c r="S150" s="29"/>
    </row>
    <row r="151" spans="1:19" x14ac:dyDescent="0.2">
      <c r="A151" s="33"/>
      <c r="S151" s="29"/>
    </row>
    <row r="152" spans="1:19" x14ac:dyDescent="0.2">
      <c r="A152" s="33"/>
      <c r="S152" s="29"/>
    </row>
    <row r="153" spans="1:19" x14ac:dyDescent="0.2">
      <c r="A153" s="33"/>
      <c r="S153" s="29"/>
    </row>
    <row r="154" spans="1:19" x14ac:dyDescent="0.2">
      <c r="A154" s="33"/>
      <c r="S154" s="29"/>
    </row>
    <row r="155" spans="1:19" x14ac:dyDescent="0.2">
      <c r="A155" s="33"/>
      <c r="S155" s="29"/>
    </row>
    <row r="156" spans="1:19" x14ac:dyDescent="0.2">
      <c r="A156" s="33"/>
      <c r="S156" s="29"/>
    </row>
    <row r="157" spans="1:19" x14ac:dyDescent="0.2">
      <c r="A157" s="33"/>
      <c r="S157" s="29"/>
    </row>
    <row r="158" spans="1:19" x14ac:dyDescent="0.2">
      <c r="A158" s="33"/>
      <c r="S158" s="29"/>
    </row>
    <row r="159" spans="1:19" x14ac:dyDescent="0.2">
      <c r="A159" s="33"/>
      <c r="S159" s="29"/>
    </row>
    <row r="160" spans="1:19" x14ac:dyDescent="0.2">
      <c r="A160" s="33"/>
      <c r="S160" s="29"/>
    </row>
    <row r="161" spans="1:19" x14ac:dyDescent="0.2">
      <c r="A161" s="33"/>
      <c r="S161" s="29"/>
    </row>
    <row r="162" spans="1:19" x14ac:dyDescent="0.2">
      <c r="A162" s="33"/>
      <c r="S162" s="29"/>
    </row>
    <row r="163" spans="1:19" x14ac:dyDescent="0.2">
      <c r="A163" s="33"/>
      <c r="S163" s="29"/>
    </row>
    <row r="164" spans="1:19" x14ac:dyDescent="0.2">
      <c r="A164" s="33"/>
      <c r="S164" s="29"/>
    </row>
    <row r="165" spans="1:19" x14ac:dyDescent="0.2">
      <c r="A165" s="33"/>
      <c r="S165" s="29"/>
    </row>
    <row r="166" spans="1:19" x14ac:dyDescent="0.2">
      <c r="A166" s="33"/>
      <c r="S166" s="29"/>
    </row>
    <row r="167" spans="1:19" x14ac:dyDescent="0.2">
      <c r="A167" s="33"/>
      <c r="S167" s="29"/>
    </row>
    <row r="168" spans="1:19" x14ac:dyDescent="0.2">
      <c r="A168" s="33"/>
      <c r="S168" s="29"/>
    </row>
    <row r="169" spans="1:19" x14ac:dyDescent="0.2">
      <c r="A169" s="33"/>
      <c r="S169" s="29"/>
    </row>
    <row r="170" spans="1:19" x14ac:dyDescent="0.2">
      <c r="A170" s="33"/>
      <c r="S170" s="29"/>
    </row>
    <row r="171" spans="1:19" x14ac:dyDescent="0.2">
      <c r="A171" s="33"/>
      <c r="S171" s="29"/>
    </row>
    <row r="172" spans="1:19" x14ac:dyDescent="0.2">
      <c r="A172" s="33"/>
      <c r="S172" s="29"/>
    </row>
    <row r="173" spans="1:19" x14ac:dyDescent="0.2">
      <c r="A173" s="33"/>
      <c r="S173" s="29"/>
    </row>
    <row r="174" spans="1:19" x14ac:dyDescent="0.2">
      <c r="A174" s="33"/>
      <c r="S174" s="29"/>
    </row>
    <row r="175" spans="1:19" x14ac:dyDescent="0.2">
      <c r="A175" s="33"/>
      <c r="S175" s="29"/>
    </row>
    <row r="176" spans="1:19" x14ac:dyDescent="0.2">
      <c r="A176" s="33"/>
      <c r="S176" s="29"/>
    </row>
    <row r="177" spans="1:19" x14ac:dyDescent="0.2">
      <c r="A177" s="33"/>
      <c r="S177" s="29"/>
    </row>
    <row r="178" spans="1:19" x14ac:dyDescent="0.2">
      <c r="A178" s="33"/>
      <c r="S178" s="29"/>
    </row>
    <row r="179" spans="1:19" x14ac:dyDescent="0.2">
      <c r="A179" s="33"/>
      <c r="S179" s="29"/>
    </row>
    <row r="180" spans="1:19" x14ac:dyDescent="0.2">
      <c r="A180" s="33"/>
      <c r="S180" s="29"/>
    </row>
    <row r="181" spans="1:19" x14ac:dyDescent="0.2">
      <c r="A181" s="33"/>
      <c r="S181" s="29"/>
    </row>
    <row r="182" spans="1:19" x14ac:dyDescent="0.2">
      <c r="A182" s="33"/>
      <c r="S182" s="29"/>
    </row>
    <row r="183" spans="1:19" x14ac:dyDescent="0.2">
      <c r="A183" s="33"/>
      <c r="S183" s="29"/>
    </row>
    <row r="184" spans="1:19" x14ac:dyDescent="0.2">
      <c r="A184" s="33"/>
      <c r="S184" s="29"/>
    </row>
    <row r="185" spans="1:19" x14ac:dyDescent="0.2">
      <c r="A185" s="33"/>
      <c r="S185" s="29"/>
    </row>
    <row r="186" spans="1:19" x14ac:dyDescent="0.2">
      <c r="A186" s="33"/>
      <c r="S186" s="29"/>
    </row>
    <row r="187" spans="1:19" x14ac:dyDescent="0.2">
      <c r="A187" s="33"/>
      <c r="S187" s="29"/>
    </row>
    <row r="188" spans="1:19" x14ac:dyDescent="0.2">
      <c r="A188" s="33"/>
      <c r="S188" s="29"/>
    </row>
    <row r="189" spans="1:19" x14ac:dyDescent="0.2">
      <c r="A189" s="33"/>
      <c r="S189" s="29"/>
    </row>
    <row r="190" spans="1:19" x14ac:dyDescent="0.2">
      <c r="S190" s="29"/>
    </row>
    <row r="191" spans="1:19" x14ac:dyDescent="0.2">
      <c r="S191" s="29"/>
    </row>
    <row r="192" spans="1:19" x14ac:dyDescent="0.2">
      <c r="S192" s="29"/>
    </row>
    <row r="193" spans="19:19" x14ac:dyDescent="0.2">
      <c r="S193" s="29"/>
    </row>
    <row r="194" spans="19:19" x14ac:dyDescent="0.2">
      <c r="S194" s="29"/>
    </row>
    <row r="195" spans="19:19" x14ac:dyDescent="0.2">
      <c r="S195" s="29"/>
    </row>
    <row r="196" spans="19:19" x14ac:dyDescent="0.2">
      <c r="S196" s="29"/>
    </row>
    <row r="197" spans="19:19" x14ac:dyDescent="0.2">
      <c r="S197" s="29"/>
    </row>
    <row r="198" spans="19:19" x14ac:dyDescent="0.2">
      <c r="S198" s="29"/>
    </row>
    <row r="199" spans="19:19" x14ac:dyDescent="0.2">
      <c r="S199" s="29"/>
    </row>
    <row r="200" spans="19:19" x14ac:dyDescent="0.2">
      <c r="S200" s="29"/>
    </row>
    <row r="201" spans="19:19" x14ac:dyDescent="0.2">
      <c r="S201" s="29"/>
    </row>
    <row r="202" spans="19:19" x14ac:dyDescent="0.2">
      <c r="S202" s="29"/>
    </row>
    <row r="203" spans="19:19" x14ac:dyDescent="0.2">
      <c r="S203" s="29"/>
    </row>
    <row r="204" spans="19:19" x14ac:dyDescent="0.2">
      <c r="S204" s="29"/>
    </row>
    <row r="205" spans="19:19" x14ac:dyDescent="0.2">
      <c r="S205" s="29"/>
    </row>
    <row r="206" spans="19:19" x14ac:dyDescent="0.2">
      <c r="S206" s="29"/>
    </row>
    <row r="207" spans="19:19" x14ac:dyDescent="0.2">
      <c r="S207" s="29"/>
    </row>
    <row r="208" spans="19:19" x14ac:dyDescent="0.2">
      <c r="S208" s="29"/>
    </row>
    <row r="209" spans="19:19" x14ac:dyDescent="0.2">
      <c r="S209" s="29"/>
    </row>
    <row r="210" spans="19:19" x14ac:dyDescent="0.2">
      <c r="S210" s="29"/>
    </row>
    <row r="211" spans="19:19" x14ac:dyDescent="0.2">
      <c r="S211" s="29"/>
    </row>
    <row r="212" spans="19:19" x14ac:dyDescent="0.2">
      <c r="S212" s="29"/>
    </row>
    <row r="213" spans="19:19" x14ac:dyDescent="0.2">
      <c r="S213" s="29"/>
    </row>
    <row r="214" spans="19:19" x14ac:dyDescent="0.2">
      <c r="S214" s="29"/>
    </row>
    <row r="215" spans="19:19" x14ac:dyDescent="0.2">
      <c r="S215" s="29"/>
    </row>
    <row r="216" spans="19:19" x14ac:dyDescent="0.2">
      <c r="S216" s="29"/>
    </row>
    <row r="217" spans="19:19" x14ac:dyDescent="0.2">
      <c r="S217" s="29"/>
    </row>
    <row r="218" spans="19:19" x14ac:dyDescent="0.2">
      <c r="S218" s="29"/>
    </row>
    <row r="219" spans="19:19" x14ac:dyDescent="0.2">
      <c r="S219" s="29"/>
    </row>
    <row r="220" spans="19:19" x14ac:dyDescent="0.2">
      <c r="S220" s="29"/>
    </row>
    <row r="221" spans="19:19" x14ac:dyDescent="0.2">
      <c r="S221" s="29"/>
    </row>
    <row r="222" spans="19:19" x14ac:dyDescent="0.2">
      <c r="S222" s="29"/>
    </row>
    <row r="223" spans="19:19" x14ac:dyDescent="0.2">
      <c r="S223" s="29"/>
    </row>
    <row r="224" spans="19:19" x14ac:dyDescent="0.2">
      <c r="S224" s="29"/>
    </row>
    <row r="225" spans="19:19" x14ac:dyDescent="0.2">
      <c r="S225" s="29"/>
    </row>
    <row r="226" spans="19:19" x14ac:dyDescent="0.2">
      <c r="S226" s="29"/>
    </row>
    <row r="227" spans="19:19" x14ac:dyDescent="0.2">
      <c r="S227" s="29"/>
    </row>
    <row r="228" spans="19:19" x14ac:dyDescent="0.2">
      <c r="S228" s="29"/>
    </row>
    <row r="229" spans="19:19" x14ac:dyDescent="0.2">
      <c r="S229" s="29"/>
    </row>
    <row r="230" spans="19:19" x14ac:dyDescent="0.2">
      <c r="S230" s="29"/>
    </row>
    <row r="231" spans="19:19" x14ac:dyDescent="0.2">
      <c r="S231" s="29"/>
    </row>
    <row r="232" spans="19:19" x14ac:dyDescent="0.2">
      <c r="S232" s="29"/>
    </row>
    <row r="233" spans="19:19" x14ac:dyDescent="0.2">
      <c r="S233" s="29"/>
    </row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T265"/>
  <sheetViews>
    <sheetView workbookViewId="0">
      <selection activeCell="S3" sqref="S2:S3"/>
    </sheetView>
  </sheetViews>
  <sheetFormatPr defaultRowHeight="12.75" x14ac:dyDescent="0.2"/>
  <cols>
    <col min="1" max="1" width="5.140625" style="28" customWidth="1"/>
    <col min="2" max="2" width="13.85546875" style="1" customWidth="1"/>
    <col min="3" max="3" width="7.140625" style="1" customWidth="1"/>
    <col min="4" max="4" width="4.5703125" style="1" customWidth="1"/>
    <col min="5" max="5" width="6.42578125" style="1" customWidth="1"/>
    <col min="6" max="6" width="3.7109375" style="1" customWidth="1"/>
    <col min="7" max="7" width="11.42578125" style="1" customWidth="1"/>
    <col min="8" max="8" width="2.85546875" style="1" customWidth="1"/>
    <col min="9" max="9" width="3.5703125" style="1" customWidth="1"/>
    <col min="10" max="10" width="12.42578125" style="1" customWidth="1"/>
    <col min="11" max="14" width="9.140625" style="1"/>
    <col min="15" max="15" width="5.140625" style="1" customWidth="1"/>
    <col min="16" max="16" width="9.140625" style="1"/>
    <col min="17" max="17" width="5.85546875" style="1" customWidth="1"/>
    <col min="18" max="18" width="6.42578125" style="1" customWidth="1"/>
    <col min="19" max="19" width="4.7109375" style="28" customWidth="1"/>
    <col min="20" max="16384" width="9.140625" style="1"/>
  </cols>
  <sheetData>
    <row r="1" spans="3:20" ht="13.5" thickBot="1" x14ac:dyDescent="0.25"/>
    <row r="2" spans="3:20" ht="29.25" thickBot="1" x14ac:dyDescent="0.5">
      <c r="D2" s="6" t="s">
        <v>0</v>
      </c>
      <c r="E2" s="7"/>
      <c r="F2" s="8"/>
      <c r="G2" s="7"/>
      <c r="H2" s="7"/>
      <c r="I2" s="7"/>
      <c r="J2" s="7"/>
      <c r="K2" s="7"/>
      <c r="L2" s="9"/>
      <c r="M2" s="10"/>
      <c r="N2" s="11"/>
      <c r="O2" s="12"/>
      <c r="R2" s="4">
        <f ca="1">NOW()</f>
        <v>45191.603764467596</v>
      </c>
    </row>
    <row r="3" spans="3:20" x14ac:dyDescent="0.2">
      <c r="R3" s="1">
        <f ca="1">HOUR(R2)</f>
        <v>14</v>
      </c>
      <c r="S3" s="28" t="s">
        <v>55</v>
      </c>
    </row>
    <row r="4" spans="3:20" x14ac:dyDescent="0.2">
      <c r="R4" s="1">
        <f ca="1">MINUTE(R2)</f>
        <v>29</v>
      </c>
      <c r="S4" s="28" t="s">
        <v>56</v>
      </c>
    </row>
    <row r="5" spans="3:20" ht="15" x14ac:dyDescent="0.2">
      <c r="C5" s="13" t="s">
        <v>2</v>
      </c>
      <c r="D5" s="13"/>
      <c r="E5" s="13"/>
      <c r="F5" s="13"/>
      <c r="G5" s="77"/>
      <c r="I5" s="5" t="s">
        <v>1</v>
      </c>
      <c r="J5" s="3"/>
      <c r="R5" s="1">
        <f ca="1">SECOND(R2)</f>
        <v>25</v>
      </c>
      <c r="S5" s="28" t="s">
        <v>57</v>
      </c>
      <c r="T5" s="1">
        <f>E29</f>
        <v>0</v>
      </c>
    </row>
    <row r="6" spans="3:20" x14ac:dyDescent="0.2">
      <c r="R6" s="1" t="str">
        <f>IF(S6&lt;1,"",IF(S6=1,"1hora,",CONCATENATE(S6,"horas,""")))</f>
        <v/>
      </c>
      <c r="S6" s="28">
        <f>TRUNC(T5/3600)</f>
        <v>0</v>
      </c>
      <c r="T6" s="1">
        <f>T5-S6*3600</f>
        <v>0</v>
      </c>
    </row>
    <row r="7" spans="3:20" ht="15" x14ac:dyDescent="0.2">
      <c r="C7" s="2" t="s">
        <v>4</v>
      </c>
      <c r="R7" s="1" t="str">
        <f>IF(S7&lt;1,"",IF(S7=1,"1 minuto e",CONCATENATE(S7,"minutos e")))</f>
        <v/>
      </c>
      <c r="S7" s="28">
        <f>TRUNC(T6/60)</f>
        <v>0</v>
      </c>
      <c r="T7" s="1">
        <f>T6-TRUNC(T6/60)*60</f>
        <v>0</v>
      </c>
    </row>
    <row r="8" spans="3:20" x14ac:dyDescent="0.2">
      <c r="M8" s="1">
        <f>SUM(M10:M20)</f>
        <v>0</v>
      </c>
      <c r="R8" s="1" t="str">
        <f>IF(S8&lt;1,"",IF(S8=1,"1segundo",CONCATENATE(S8,"segundos")))</f>
        <v/>
      </c>
      <c r="S8" s="28">
        <f>T7</f>
        <v>0</v>
      </c>
    </row>
    <row r="9" spans="3:20" ht="13.5" thickBot="1" x14ac:dyDescent="0.25">
      <c r="C9" s="14">
        <f ca="1">IF(C10="",R3,"")</f>
        <v>14</v>
      </c>
      <c r="D9" s="5"/>
      <c r="E9" s="14">
        <f ca="1">IF(E10="",R4,"")</f>
        <v>29</v>
      </c>
      <c r="G9" s="14">
        <f ca="1">IF(G10="",R5,"")</f>
        <v>25</v>
      </c>
    </row>
    <row r="10" spans="3:20" ht="13.5" thickBot="1" x14ac:dyDescent="0.25">
      <c r="C10" s="15"/>
      <c r="D10" s="1" t="s">
        <v>55</v>
      </c>
      <c r="E10" s="15"/>
      <c r="F10" s="1" t="s">
        <v>56</v>
      </c>
      <c r="G10" s="15"/>
      <c r="H10" s="1" t="s">
        <v>3</v>
      </c>
      <c r="M10" s="1">
        <f>IF(UPPER(J18)="CERTO",1,0)</f>
        <v>0</v>
      </c>
    </row>
    <row r="11" spans="3:20" x14ac:dyDescent="0.2">
      <c r="M11" s="1">
        <f>IF(UPPER(J19)="CERTO",1,0)</f>
        <v>0</v>
      </c>
    </row>
    <row r="12" spans="3:20" ht="15" x14ac:dyDescent="0.2">
      <c r="C12" s="18" t="s">
        <v>10</v>
      </c>
      <c r="M12" s="1">
        <f t="shared" ref="M12:M19" si="0">IF(UPPER(J20)="CERTO",1,0)</f>
        <v>0</v>
      </c>
    </row>
    <row r="13" spans="3:20" x14ac:dyDescent="0.2">
      <c r="M13" s="1">
        <f t="shared" si="0"/>
        <v>0</v>
      </c>
    </row>
    <row r="14" spans="3:20" x14ac:dyDescent="0.2">
      <c r="D14" s="3"/>
      <c r="G14" s="5"/>
      <c r="M14" s="1">
        <f t="shared" si="0"/>
        <v>0</v>
      </c>
    </row>
    <row r="15" spans="3:20" x14ac:dyDescent="0.2">
      <c r="M15" s="1">
        <f t="shared" si="0"/>
        <v>0</v>
      </c>
    </row>
    <row r="16" spans="3:20" ht="15" x14ac:dyDescent="0.2">
      <c r="C16" s="18" t="s">
        <v>6</v>
      </c>
      <c r="D16" s="20"/>
      <c r="E16" s="20"/>
      <c r="F16" s="20"/>
      <c r="M16" s="1">
        <f t="shared" si="0"/>
        <v>0</v>
      </c>
    </row>
    <row r="17" spans="2:18" x14ac:dyDescent="0.2">
      <c r="C17" s="22" t="s">
        <v>7</v>
      </c>
      <c r="D17" s="45" t="s">
        <v>31</v>
      </c>
      <c r="E17" s="23" t="s">
        <v>8</v>
      </c>
      <c r="F17" s="46" t="s">
        <v>45</v>
      </c>
      <c r="G17" s="19" t="s">
        <v>9</v>
      </c>
      <c r="H17" s="105"/>
      <c r="I17" s="106"/>
      <c r="J17" s="106"/>
      <c r="M17" s="1">
        <f t="shared" si="0"/>
        <v>0</v>
      </c>
    </row>
    <row r="18" spans="2:18" x14ac:dyDescent="0.2">
      <c r="C18" s="27">
        <v>-3</v>
      </c>
      <c r="D18" s="45" t="str">
        <f>D17</f>
        <v>+</v>
      </c>
      <c r="E18" s="26">
        <f>D14</f>
        <v>0</v>
      </c>
      <c r="F18" s="46" t="s">
        <v>45</v>
      </c>
      <c r="G18" s="21"/>
      <c r="H18" s="24"/>
      <c r="I18" s="24"/>
      <c r="J18" s="24" t="str">
        <f>IF(G18="","",IF(G18=C18+E18,"CERTO","ERRADO"))</f>
        <v/>
      </c>
      <c r="M18" s="1">
        <f t="shared" si="0"/>
        <v>0</v>
      </c>
    </row>
    <row r="19" spans="2:18" x14ac:dyDescent="0.2">
      <c r="C19" s="27">
        <v>-5</v>
      </c>
      <c r="D19" s="45" t="str">
        <f t="shared" ref="D19:D27" si="1">D18</f>
        <v>+</v>
      </c>
      <c r="E19" s="26">
        <f>D14</f>
        <v>0</v>
      </c>
      <c r="F19" s="46" t="s">
        <v>45</v>
      </c>
      <c r="G19" s="21"/>
      <c r="H19" s="25"/>
      <c r="I19" s="24"/>
      <c r="J19" s="24" t="str">
        <f t="shared" ref="J19:J27" si="2">IF(G19="","",IF(G19=C19+E19,"CERTO","ERRADO"))</f>
        <v/>
      </c>
      <c r="M19" s="1">
        <f t="shared" si="0"/>
        <v>0</v>
      </c>
    </row>
    <row r="20" spans="2:18" x14ac:dyDescent="0.2">
      <c r="C20" s="27">
        <v>-10</v>
      </c>
      <c r="D20" s="45" t="str">
        <f t="shared" si="1"/>
        <v>+</v>
      </c>
      <c r="E20" s="26">
        <f>D14</f>
        <v>0</v>
      </c>
      <c r="F20" s="46" t="s">
        <v>45</v>
      </c>
      <c r="G20" s="21"/>
      <c r="H20" s="24"/>
      <c r="I20" s="24"/>
      <c r="J20" s="24" t="str">
        <f t="shared" si="2"/>
        <v/>
      </c>
    </row>
    <row r="21" spans="2:18" x14ac:dyDescent="0.2">
      <c r="C21" s="27">
        <v>-11</v>
      </c>
      <c r="D21" s="45" t="str">
        <f t="shared" si="1"/>
        <v>+</v>
      </c>
      <c r="E21" s="26">
        <f>D14</f>
        <v>0</v>
      </c>
      <c r="F21" s="46" t="s">
        <v>45</v>
      </c>
      <c r="G21" s="21"/>
      <c r="H21" s="24"/>
      <c r="I21" s="24"/>
      <c r="J21" s="24" t="str">
        <f t="shared" si="2"/>
        <v/>
      </c>
    </row>
    <row r="22" spans="2:18" x14ac:dyDescent="0.2">
      <c r="C22" s="27">
        <v>-12</v>
      </c>
      <c r="D22" s="45" t="str">
        <f t="shared" si="1"/>
        <v>+</v>
      </c>
      <c r="E22" s="26">
        <f>D14</f>
        <v>0</v>
      </c>
      <c r="F22" s="46" t="s">
        <v>45</v>
      </c>
      <c r="G22" s="21"/>
      <c r="H22" s="24"/>
      <c r="I22" s="24"/>
      <c r="J22" s="24" t="str">
        <f t="shared" si="2"/>
        <v/>
      </c>
    </row>
    <row r="23" spans="2:18" x14ac:dyDescent="0.2">
      <c r="C23" s="27">
        <v>-16</v>
      </c>
      <c r="D23" s="45" t="str">
        <f t="shared" si="1"/>
        <v>+</v>
      </c>
      <c r="E23" s="26">
        <f>D14</f>
        <v>0</v>
      </c>
      <c r="F23" s="46" t="s">
        <v>45</v>
      </c>
      <c r="G23" s="21"/>
      <c r="H23" s="5"/>
      <c r="I23" s="24"/>
      <c r="J23" s="24" t="str">
        <f t="shared" si="2"/>
        <v/>
      </c>
    </row>
    <row r="24" spans="2:18" x14ac:dyDescent="0.2">
      <c r="C24" s="27">
        <v>-20</v>
      </c>
      <c r="D24" s="45" t="str">
        <f t="shared" si="1"/>
        <v>+</v>
      </c>
      <c r="E24" s="26">
        <f>D14</f>
        <v>0</v>
      </c>
      <c r="F24" s="46" t="s">
        <v>45</v>
      </c>
      <c r="G24" s="21"/>
      <c r="H24" s="5"/>
      <c r="I24" s="24"/>
      <c r="J24" s="24" t="str">
        <f t="shared" si="2"/>
        <v/>
      </c>
    </row>
    <row r="25" spans="2:18" x14ac:dyDescent="0.2">
      <c r="C25" s="27">
        <v>-24</v>
      </c>
      <c r="D25" s="45" t="str">
        <f t="shared" si="1"/>
        <v>+</v>
      </c>
      <c r="E25" s="26">
        <f>D14</f>
        <v>0</v>
      </c>
      <c r="F25" s="46" t="s">
        <v>45</v>
      </c>
      <c r="G25" s="21"/>
      <c r="H25" s="5"/>
      <c r="I25" s="24"/>
      <c r="J25" s="24" t="str">
        <f t="shared" si="2"/>
        <v/>
      </c>
    </row>
    <row r="26" spans="2:18" x14ac:dyDescent="0.2">
      <c r="C26" s="27">
        <v>-2</v>
      </c>
      <c r="D26" s="45" t="str">
        <f t="shared" si="1"/>
        <v>+</v>
      </c>
      <c r="E26" s="26">
        <f>D14</f>
        <v>0</v>
      </c>
      <c r="F26" s="46" t="s">
        <v>45</v>
      </c>
      <c r="G26" s="21"/>
      <c r="H26" s="5"/>
      <c r="I26" s="24"/>
      <c r="J26" s="24" t="str">
        <f t="shared" si="2"/>
        <v/>
      </c>
    </row>
    <row r="27" spans="2:18" x14ac:dyDescent="0.2">
      <c r="C27" s="27">
        <v>-1</v>
      </c>
      <c r="D27" s="45" t="str">
        <f t="shared" si="1"/>
        <v>+</v>
      </c>
      <c r="E27" s="26">
        <f>D14</f>
        <v>0</v>
      </c>
      <c r="F27" s="46" t="s">
        <v>45</v>
      </c>
      <c r="G27" s="21"/>
      <c r="H27" s="5"/>
      <c r="I27" s="24"/>
      <c r="J27" s="24" t="str">
        <f t="shared" si="2"/>
        <v/>
      </c>
    </row>
    <row r="28" spans="2:18" x14ac:dyDescent="0.2">
      <c r="C28" s="1" t="str">
        <f>IF(C29&lt;&gt;"","copie o valor que aparece na célula de fundo verde para a célula branca","")</f>
        <v/>
      </c>
    </row>
    <row r="29" spans="2:18" x14ac:dyDescent="0.2">
      <c r="C29" s="82" t="str">
        <f>IF(E29="",IF(M8=10,(R3-C10)*3600+(R4-E10)*60+(R5-G10),""),"")</f>
        <v/>
      </c>
      <c r="D29" s="1" t="str">
        <f>IF(C29="","","s")</f>
        <v/>
      </c>
      <c r="E29" s="3"/>
      <c r="F29" s="1" t="str">
        <f>IF(E29="","","s")</f>
        <v/>
      </c>
    </row>
    <row r="30" spans="2:18" ht="9" customHeight="1" x14ac:dyDescent="0.2"/>
    <row r="31" spans="2:18" ht="1.5" hidden="1" customHeight="1" x14ac:dyDescent="0.2">
      <c r="C31" s="1" t="str">
        <f>IF(AND(C29="",M8=10),IF(E29&lt;&gt;"",CONCATENATE(J5,"! Vocês levaram ",R6,R7,R8," para fazer a tarefa"),""),"")</f>
        <v/>
      </c>
    </row>
    <row r="32" spans="2:18" ht="30.7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</sheetData>
  <mergeCells count="1">
    <mergeCell ref="H17:J17"/>
  </mergeCells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X70"/>
  <sheetViews>
    <sheetView workbookViewId="0">
      <selection activeCell="Q27" sqref="Q27"/>
    </sheetView>
  </sheetViews>
  <sheetFormatPr defaultRowHeight="12.75" x14ac:dyDescent="0.2"/>
  <cols>
    <col min="1" max="1" width="4.28515625" style="38" customWidth="1"/>
    <col min="2" max="3" width="9.140625" style="37"/>
    <col min="4" max="4" width="12.7109375" style="37" customWidth="1"/>
    <col min="5" max="14" width="9.140625" style="37"/>
    <col min="15" max="15" width="4.5703125" style="37" customWidth="1"/>
    <col min="16" max="16" width="4.28515625" style="37" customWidth="1"/>
    <col min="17" max="17" width="4.7109375" style="38" customWidth="1"/>
    <col min="18" max="16384" width="9.140625" style="37"/>
  </cols>
  <sheetData>
    <row r="1" spans="2:50" s="38" customFormat="1" x14ac:dyDescent="0.2">
      <c r="O1" s="44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</row>
    <row r="2" spans="2:50" x14ac:dyDescent="0.2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4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2:50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4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</row>
    <row r="4" spans="2:50" ht="24.75" customHeight="1" x14ac:dyDescent="0.3">
      <c r="B4" s="39"/>
      <c r="C4" s="40" t="s">
        <v>29</v>
      </c>
      <c r="D4" s="40"/>
      <c r="E4" s="40"/>
      <c r="F4" s="40"/>
      <c r="G4" s="40"/>
      <c r="H4" s="40"/>
      <c r="I4" s="39"/>
      <c r="J4" s="39"/>
      <c r="K4" s="39"/>
      <c r="L4" s="40"/>
      <c r="M4" s="39"/>
      <c r="N4" s="39"/>
      <c r="O4" s="44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</row>
    <row r="5" spans="2:50" ht="20.25" x14ac:dyDescent="0.3">
      <c r="B5" s="39"/>
      <c r="C5" s="40" t="s">
        <v>30</v>
      </c>
      <c r="D5" s="40"/>
      <c r="E5" s="40"/>
      <c r="F5" s="40"/>
      <c r="G5" s="40"/>
      <c r="H5" s="40"/>
      <c r="I5" s="39"/>
      <c r="J5" s="39"/>
      <c r="K5" s="39"/>
      <c r="L5" s="39"/>
      <c r="M5" s="39"/>
      <c r="N5" s="39"/>
      <c r="O5" s="44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</row>
    <row r="6" spans="2:50" ht="20.25" x14ac:dyDescent="0.3">
      <c r="B6" s="39"/>
      <c r="C6" s="42" t="s">
        <v>28</v>
      </c>
      <c r="D6" s="39"/>
      <c r="E6" s="40"/>
      <c r="F6" s="40"/>
      <c r="G6" s="40"/>
      <c r="H6" s="40"/>
      <c r="I6" s="40"/>
      <c r="J6" s="40"/>
      <c r="K6" s="39"/>
      <c r="L6" s="39"/>
      <c r="M6" s="39"/>
      <c r="N6" s="39"/>
      <c r="O6" s="44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</row>
    <row r="7" spans="2:50" ht="20.25" x14ac:dyDescent="0.3">
      <c r="B7" s="39"/>
      <c r="C7" s="39"/>
      <c r="D7" s="39"/>
      <c r="E7" s="42"/>
      <c r="F7" s="39"/>
      <c r="G7" s="40"/>
      <c r="H7" s="40"/>
      <c r="I7" s="40"/>
      <c r="J7" s="40"/>
      <c r="K7" s="40"/>
      <c r="L7" s="40"/>
      <c r="M7" s="39"/>
      <c r="N7" s="39"/>
      <c r="O7" s="44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</row>
    <row r="8" spans="2:50" x14ac:dyDescent="0.2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4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</row>
    <row r="9" spans="2:50" x14ac:dyDescent="0.2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4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</row>
    <row r="10" spans="2:50" ht="15.75" x14ac:dyDescent="0.25">
      <c r="B10" s="39"/>
      <c r="C10" s="39"/>
      <c r="D10" s="39"/>
      <c r="E10" s="39"/>
      <c r="F10" s="43" t="s">
        <v>27</v>
      </c>
      <c r="G10" s="39"/>
      <c r="H10" s="39"/>
      <c r="I10" s="39"/>
      <c r="J10" s="39"/>
      <c r="K10" s="39"/>
      <c r="L10" s="39"/>
      <c r="M10" s="39"/>
      <c r="N10" s="39"/>
      <c r="O10" s="44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</row>
    <row r="11" spans="2:50" x14ac:dyDescent="0.2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4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</row>
    <row r="12" spans="2:50" x14ac:dyDescent="0.2">
      <c r="B12" s="39"/>
      <c r="C12" s="39"/>
      <c r="D12" s="39"/>
      <c r="E12" s="39"/>
      <c r="F12" s="39"/>
      <c r="G12" s="39"/>
      <c r="H12" s="39"/>
      <c r="I12" s="41"/>
      <c r="J12" s="39"/>
      <c r="K12" s="39"/>
      <c r="L12" s="39"/>
      <c r="M12" s="39"/>
      <c r="N12" s="39"/>
      <c r="O12" s="44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</row>
    <row r="13" spans="2:50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4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</row>
    <row r="14" spans="2:50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4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</row>
    <row r="15" spans="2:50" x14ac:dyDescent="0.2">
      <c r="B15" s="39"/>
      <c r="C15" s="39"/>
      <c r="D15" s="39"/>
      <c r="E15" s="39" t="s">
        <v>65</v>
      </c>
      <c r="F15" s="39"/>
      <c r="G15" s="39"/>
      <c r="H15" s="39"/>
      <c r="I15" s="39"/>
      <c r="J15" s="39"/>
      <c r="K15" s="39"/>
      <c r="L15" s="39"/>
      <c r="M15" s="39"/>
      <c r="N15" s="39"/>
      <c r="O15" s="44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</row>
    <row r="16" spans="2:50" x14ac:dyDescent="0.2">
      <c r="B16" s="39"/>
      <c r="C16" s="39"/>
      <c r="D16" s="39"/>
      <c r="E16" s="39" t="s">
        <v>68</v>
      </c>
      <c r="F16" s="39"/>
      <c r="G16" s="39"/>
      <c r="H16" s="39"/>
      <c r="I16" s="39"/>
      <c r="J16" s="39"/>
      <c r="K16" s="39"/>
      <c r="L16" s="39"/>
      <c r="M16" s="39"/>
      <c r="N16" s="39"/>
      <c r="O16" s="44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</row>
    <row r="17" spans="1:50" x14ac:dyDescent="0.2">
      <c r="B17" s="39"/>
      <c r="C17" s="39"/>
      <c r="D17" s="39"/>
      <c r="E17" s="39" t="s">
        <v>66</v>
      </c>
      <c r="F17" s="39"/>
      <c r="G17" s="39"/>
      <c r="H17" s="39"/>
      <c r="I17" s="39"/>
      <c r="J17" s="39"/>
      <c r="K17" s="39"/>
      <c r="L17" s="39"/>
      <c r="M17" s="39"/>
      <c r="N17" s="39"/>
      <c r="O17" s="44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</row>
    <row r="18" spans="1:50" x14ac:dyDescent="0.2">
      <c r="B18" s="39"/>
      <c r="C18" s="39"/>
      <c r="D18" s="39"/>
      <c r="E18" s="39" t="s">
        <v>67</v>
      </c>
      <c r="F18" s="39"/>
      <c r="G18" s="39"/>
      <c r="H18" s="39"/>
      <c r="I18" s="39"/>
      <c r="J18" s="39"/>
      <c r="K18" s="39"/>
      <c r="L18" s="39"/>
      <c r="M18" s="39"/>
      <c r="N18" s="39"/>
      <c r="O18" s="44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</row>
    <row r="19" spans="1:50" x14ac:dyDescent="0.2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4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</row>
    <row r="20" spans="1:50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4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</row>
    <row r="21" spans="1:50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4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</row>
    <row r="22" spans="1:50" x14ac:dyDescent="0.2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4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</row>
    <row r="23" spans="1:50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4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</row>
    <row r="24" spans="1:50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4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</row>
    <row r="25" spans="1:50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4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</row>
    <row r="26" spans="1:50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4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</row>
    <row r="27" spans="1:50" s="38" customFormat="1" ht="26.25" customHeight="1" x14ac:dyDescent="0.2">
      <c r="O27" s="44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</row>
    <row r="28" spans="1:50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</row>
    <row r="29" spans="1:50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</row>
    <row r="30" spans="1:5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5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5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1:35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5" spans="1:3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</row>
    <row r="47" spans="1:3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3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</row>
    <row r="56" spans="1:3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</row>
    <row r="57" spans="1:3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</row>
    <row r="58" spans="1:3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</row>
    <row r="59" spans="1:3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1:3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</row>
    <row r="63" spans="1:3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1:3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1:3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66" spans="1:3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</row>
    <row r="67" spans="1:3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</row>
    <row r="68" spans="1:3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</row>
    <row r="69" spans="1:3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</row>
    <row r="70" spans="1:3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</row>
  </sheetData>
  <phoneticPr fontId="6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aplicação</vt:lpstr>
      <vt:lpstr>Exemplo 1</vt:lpstr>
      <vt:lpstr>Exemplo 2</vt:lpstr>
      <vt:lpstr>atividades</vt:lpstr>
      <vt:lpstr>investigação</vt:lpstr>
      <vt:lpstr>competição</vt:lpstr>
      <vt:lpstr>créditos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Tania Michel Pereira</cp:lastModifiedBy>
  <dcterms:created xsi:type="dcterms:W3CDTF">2010-10-20T22:15:57Z</dcterms:created>
  <dcterms:modified xsi:type="dcterms:W3CDTF">2023-09-22T17:29:36Z</dcterms:modified>
</cp:coreProperties>
</file>