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479\Desktop\00matematica\2012\excel_cursistas\priscila\"/>
    </mc:Choice>
  </mc:AlternateContent>
  <xr:revisionPtr revIDLastSave="0" documentId="8_{774FF415-354E-4E65-954D-25ED9E154849}" xr6:coauthVersionLast="47" xr6:coauthVersionMax="47" xr10:uidLastSave="{00000000-0000-0000-0000-000000000000}"/>
  <bookViews>
    <workbookView xWindow="-120" yWindow="-120" windowWidth="20730" windowHeight="11040"/>
  </bookViews>
  <sheets>
    <sheet name="INÍCIO" sheetId="17" r:id="rId1"/>
    <sheet name="APLICAÇÃO 1" sheetId="11" r:id="rId2"/>
    <sheet name="APLICAÇÃO 2" sheetId="14" r:id="rId3"/>
    <sheet name="EXEMPLO 1" sheetId="1" r:id="rId4"/>
    <sheet name="EXEMPLO 2" sheetId="15" r:id="rId5"/>
    <sheet name="EXERCICIO 1" sheetId="2" r:id="rId6"/>
    <sheet name="EXERCICIO 2" sheetId="16" r:id="rId7"/>
    <sheet name="INVESTIGACAO" sheetId="9" r:id="rId8"/>
    <sheet name="CREDITOS DE AUTORIA" sheetId="1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6" l="1"/>
  <c r="D11" i="16" s="1"/>
  <c r="E10" i="2"/>
  <c r="F10" i="2" s="1"/>
  <c r="L9" i="9"/>
  <c r="M9" i="9"/>
  <c r="J10" i="9"/>
  <c r="K10" i="9" s="1"/>
  <c r="M10" i="9" s="1"/>
  <c r="L10" i="9"/>
  <c r="J8" i="9"/>
  <c r="K8" i="9" s="1"/>
  <c r="M8" i="9" s="1"/>
  <c r="L7" i="9"/>
  <c r="H6" i="9"/>
  <c r="K7" i="9" s="1"/>
  <c r="M7" i="9" s="1"/>
  <c r="J9" i="9"/>
  <c r="E12" i="9" s="1"/>
  <c r="G10" i="9"/>
  <c r="G9" i="9"/>
  <c r="F19" i="11"/>
  <c r="F17" i="11"/>
  <c r="F18" i="11"/>
  <c r="F20" i="11"/>
  <c r="F17" i="14"/>
  <c r="F18" i="14"/>
  <c r="F19" i="14"/>
  <c r="F20" i="14"/>
  <c r="E3" i="16"/>
  <c r="C4" i="2"/>
  <c r="D3" i="2"/>
  <c r="E18" i="2"/>
  <c r="C4" i="15"/>
  <c r="Q5" i="1"/>
  <c r="D5" i="1"/>
  <c r="D4" i="1"/>
  <c r="E9" i="1"/>
  <c r="E10" i="1"/>
  <c r="E11" i="1"/>
  <c r="E12" i="1"/>
  <c r="E13" i="1"/>
  <c r="E14" i="1"/>
  <c r="E15" i="1"/>
  <c r="E16" i="1"/>
  <c r="E17" i="1"/>
  <c r="E18" i="1"/>
  <c r="E19" i="1"/>
  <c r="F12" i="2"/>
  <c r="F14" i="2"/>
  <c r="F16" i="2"/>
  <c r="D11" i="2"/>
  <c r="D12" i="2" s="1"/>
  <c r="D13" i="2" s="1"/>
  <c r="E11" i="2"/>
  <c r="F11" i="2" s="1"/>
  <c r="E10" i="16"/>
  <c r="F10" i="16" s="1"/>
  <c r="F12" i="16"/>
  <c r="F13" i="16"/>
  <c r="F14" i="16"/>
  <c r="F15" i="16"/>
  <c r="E9" i="16"/>
  <c r="F9" i="16"/>
  <c r="F15" i="14"/>
  <c r="F16" i="14"/>
  <c r="N22" i="2"/>
  <c r="E12" i="15"/>
  <c r="E13" i="15"/>
  <c r="E14" i="15"/>
  <c r="E15" i="15"/>
  <c r="E16" i="15"/>
  <c r="E17" i="15"/>
  <c r="E18" i="15"/>
  <c r="E19" i="15"/>
  <c r="E20" i="15"/>
  <c r="E21" i="15"/>
  <c r="E11" i="15"/>
  <c r="F14" i="14"/>
  <c r="F13" i="14"/>
  <c r="F12" i="14"/>
  <c r="F16" i="11"/>
  <c r="F15" i="11"/>
  <c r="F14" i="11"/>
  <c r="F20" i="2"/>
  <c r="L8" i="9"/>
  <c r="G8" i="9"/>
  <c r="D14" i="2" l="1"/>
  <c r="D15" i="2" s="1"/>
  <c r="E13" i="2"/>
  <c r="F13" i="2" s="1"/>
  <c r="D12" i="16"/>
  <c r="D13" i="16" s="1"/>
  <c r="D14" i="16" s="1"/>
  <c r="D15" i="16" s="1"/>
  <c r="D16" i="16" s="1"/>
  <c r="E11" i="16"/>
  <c r="F11" i="16" s="1"/>
  <c r="E16" i="16" l="1"/>
  <c r="F16" i="16" s="1"/>
  <c r="D17" i="16"/>
  <c r="E17" i="16" s="1"/>
  <c r="F17" i="16" s="1"/>
  <c r="E15" i="2"/>
  <c r="F15" i="2" s="1"/>
  <c r="D16" i="2"/>
  <c r="D17" i="2" s="1"/>
  <c r="E17" i="2" l="1"/>
  <c r="F17" i="2" s="1"/>
  <c r="D18" i="2"/>
  <c r="F18" i="2" s="1"/>
</calcChain>
</file>

<file path=xl/sharedStrings.xml><?xml version="1.0" encoding="utf-8"?>
<sst xmlns="http://schemas.openxmlformats.org/spreadsheetml/2006/main" count="84" uniqueCount="62">
  <si>
    <t>x</t>
  </si>
  <si>
    <t>Função decrescente!</t>
  </si>
  <si>
    <t>Função crescente!</t>
  </si>
  <si>
    <t>A função é crescente?</t>
  </si>
  <si>
    <t>a função e decrescente?</t>
  </si>
  <si>
    <t xml:space="preserve">Curso UNIJUÍ </t>
  </si>
  <si>
    <t>Trabalho pratico de elaboração de material virtual interativo</t>
  </si>
  <si>
    <t xml:space="preserve">para o ensino da matematica com planilha do excel </t>
  </si>
  <si>
    <t>Autora: Priscilla Cruz Neri dos Santos</t>
  </si>
  <si>
    <t>Atividades apostila excel 3</t>
  </si>
  <si>
    <t>Discente desse curso na UNIJUÍ</t>
  </si>
  <si>
    <t>E aluna do curso de graduação licenciatura em Matematica FTC_EAD</t>
  </si>
  <si>
    <t>t</t>
  </si>
  <si>
    <t>V(t)=</t>
  </si>
  <si>
    <t>aceleração e b=0. Ficando assim V(t)=at.</t>
  </si>
  <si>
    <t>t(s)</t>
  </si>
  <si>
    <t>V(m/s)</t>
  </si>
  <si>
    <t>Os movimentos retardados apresentam uma diminuição da velocidade, sendo assim uma função</t>
  </si>
  <si>
    <t xml:space="preserve">V(t)= </t>
  </si>
  <si>
    <t>Exemplo 1</t>
  </si>
  <si>
    <t>Insira os valores de t que faltam no gráfico. Observe a trajetória do veículo no gráfico.</t>
  </si>
  <si>
    <t>decrescente, como podemos observar no gráfico abaixo:</t>
  </si>
  <si>
    <t>Neste caso quanto maior o tempo menor a velocidade do carro, sendo assim uma função descrecente.</t>
  </si>
  <si>
    <t>E como o veículo esta freiando a velocidade e aceleração é negativa.</t>
  </si>
  <si>
    <t xml:space="preserve">A raiz da função de 1° grau é o valor que atribuímos a x para o qual  f(x)=0. </t>
  </si>
  <si>
    <t>Revisado por: Emanuela Mazzarolo Tiecker dos Santos</t>
  </si>
  <si>
    <t>Aluna do curso de graduação licenciatura em Matematica FTC_EAD</t>
  </si>
  <si>
    <t>Aluna do Curso de Matemática - Licenciatura  - UNIJUÍ</t>
  </si>
  <si>
    <t>Curso Materiais Virtuais Interativos  para o Ensino da Matemática na Educação Básica</t>
  </si>
  <si>
    <t xml:space="preserve">Na função  f(t)=at+b, podemos considerar "f(t)" sendo a velocidade, "t" como o tempo, "a" como a  </t>
  </si>
  <si>
    <t>Quando um movimento apresenta variação da velocidade ao longo do tempo, o movimento é um movimento variado. Neste caso apresenta aceleração.</t>
  </si>
  <si>
    <t xml:space="preserve">Os movimentos com aceleração positiva apresentam um aumento da velocidade, </t>
  </si>
  <si>
    <t>considerando assim uma função crescente, como podemos observar no gráfico abaixo:</t>
  </si>
  <si>
    <t>Vamos aprender mais sobre a função do primeiro grau nas póximas telas.</t>
  </si>
  <si>
    <t>Quanto maior o tempo,  maior é a velocidade. Isto caracteriza uma função crescente.</t>
  </si>
  <si>
    <r>
      <t>Neste caso a aceleração vai diminuir sendo negativa: -10m/s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>. Observe a tabela  e o gráfico abaixo:</t>
    </r>
  </si>
  <si>
    <r>
      <t>m/s</t>
    </r>
    <r>
      <rPr>
        <b/>
        <vertAlign val="superscript"/>
        <sz val="10"/>
        <rFont val="Arial"/>
        <family val="2"/>
      </rPr>
      <t>2</t>
    </r>
  </si>
  <si>
    <r>
      <t>m/s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>.</t>
    </r>
  </si>
  <si>
    <t xml:space="preserve">   Escreva se essa função é crescente ou decrescente?</t>
  </si>
  <si>
    <t xml:space="preserve">       Escreva se essa função é crescente ou decrescente?</t>
  </si>
  <si>
    <t>Altere a aceleração na célula de fundo amarelo e observe os valores de velocidade na tabela e no gráfico.</t>
  </si>
  <si>
    <t xml:space="preserve">            Altere a aceleração na célula de fundo amarelo e observe os valores de velocidade na tabela e no gráfico.</t>
  </si>
  <si>
    <t xml:space="preserve">O zero ou a raiz da função é o valor no qual o gráfico da função intercepta o eixo x. </t>
  </si>
  <si>
    <t xml:space="preserve">   Função de 1º  Grau   f(x)=ax+b</t>
  </si>
  <si>
    <t>Coloque um valor para  a   =&gt;</t>
  </si>
  <si>
    <t>Coloque um Valor para b  =&gt;</t>
  </si>
  <si>
    <t>Exemplo: Qual a raiz de f(x)=</t>
  </si>
  <si>
    <t xml:space="preserve">f(x)=0  </t>
  </si>
  <si>
    <t xml:space="preserve"> →</t>
  </si>
  <si>
    <t>Promoção UNIJUÍ e NTE/Ijuí</t>
  </si>
  <si>
    <t xml:space="preserve">  </t>
  </si>
  <si>
    <t>Orientação: Tânia Michel Pereira</t>
  </si>
  <si>
    <t>Professora da UNIJUÍ</t>
  </si>
  <si>
    <t>Cálculo da ráiz:</t>
  </si>
  <si>
    <t>Veja onde encontrar o zero da função na tabela</t>
  </si>
  <si>
    <t>Troque o valor de a ou de b e veja,  no gráfico,  em que ponto do eixo x o gráfico passa!</t>
  </si>
  <si>
    <t>Insira os valores que faltam na tabela. Observe a trajetória do veículo no gráfico.</t>
  </si>
  <si>
    <t>Ao utilizar x no lugar de t na  função velocidade  temos V(x)=ax. Neste caso b=0</t>
  </si>
  <si>
    <t>Coloque zero  no valor de b e altere o valor de a para descobrir s resposta.</t>
  </si>
  <si>
    <t xml:space="preserve">  e a é aceleração. Qual é ao zero da função  velocidade ou da função f(x) = ax?</t>
  </si>
  <si>
    <t>Função  velocidade</t>
  </si>
  <si>
    <t>FUNÇÃO VELOCIDADE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</si>
</sst>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\ ???/???"/>
  </numFmts>
  <fonts count="60" x14ac:knownFonts="1">
    <font>
      <sz val="10"/>
      <name val="Arial"/>
    </font>
    <font>
      <sz val="10"/>
      <name val="Arial"/>
    </font>
    <font>
      <sz val="10"/>
      <color indexed="9"/>
      <name val="Arial"/>
    </font>
    <font>
      <sz val="10"/>
      <color indexed="51"/>
      <name val="Arial"/>
    </font>
    <font>
      <sz val="8"/>
      <name val="Arial"/>
    </font>
    <font>
      <b/>
      <sz val="12"/>
      <name val="Arial"/>
      <family val="2"/>
    </font>
    <font>
      <b/>
      <i/>
      <sz val="14"/>
      <color indexed="9"/>
      <name val="Arial"/>
      <family val="2"/>
    </font>
    <font>
      <i/>
      <sz val="14"/>
      <color indexed="9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u/>
      <sz val="10"/>
      <color indexed="12"/>
      <name val="Arial"/>
    </font>
    <font>
      <b/>
      <sz val="10"/>
      <name val="Arial"/>
      <family val="2"/>
    </font>
    <font>
      <sz val="10"/>
      <color indexed="8"/>
      <name val="Arial"/>
    </font>
    <font>
      <b/>
      <i/>
      <sz val="10"/>
      <color indexed="9"/>
      <name val="Arial"/>
    </font>
    <font>
      <b/>
      <sz val="14"/>
      <name val="Arial"/>
      <family val="2"/>
    </font>
    <font>
      <sz val="12"/>
      <name val="Times New Roman"/>
      <family val="1"/>
    </font>
    <font>
      <b/>
      <i/>
      <sz val="9"/>
      <color indexed="9"/>
      <name val="Arial"/>
    </font>
    <font>
      <b/>
      <i/>
      <sz val="10"/>
      <color indexed="9"/>
      <name val="Arial"/>
    </font>
    <font>
      <b/>
      <sz val="18"/>
      <color indexed="8"/>
      <name val="Arial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6"/>
      <name val="Arial"/>
    </font>
    <font>
      <sz val="12"/>
      <name val="Arial"/>
    </font>
    <font>
      <sz val="10"/>
      <name val="Arial"/>
      <family val="2"/>
    </font>
    <font>
      <sz val="10"/>
      <color indexed="49"/>
      <name val="Arial"/>
    </font>
    <font>
      <b/>
      <sz val="14"/>
      <name val="Arial"/>
    </font>
    <font>
      <sz val="12"/>
      <color indexed="8"/>
      <name val="Arial"/>
    </font>
    <font>
      <b/>
      <i/>
      <sz val="12"/>
      <color indexed="12"/>
      <name val="Arial"/>
    </font>
    <font>
      <b/>
      <vertAlign val="superscript"/>
      <sz val="12"/>
      <name val="Arial"/>
      <family val="2"/>
    </font>
    <font>
      <i/>
      <sz val="10"/>
      <color indexed="42"/>
      <name val="Arial"/>
      <family val="2"/>
    </font>
    <font>
      <sz val="14"/>
      <name val="Arial"/>
    </font>
    <font>
      <sz val="14"/>
      <color indexed="16"/>
      <name val="Arial"/>
    </font>
    <font>
      <sz val="10"/>
      <color indexed="10"/>
      <name val="Arial"/>
    </font>
    <font>
      <b/>
      <sz val="12"/>
      <color indexed="17"/>
      <name val="Arial"/>
      <family val="2"/>
    </font>
    <font>
      <sz val="10"/>
      <color indexed="59"/>
      <name val="Arial"/>
    </font>
    <font>
      <sz val="14"/>
      <name val="Arial"/>
      <family val="2"/>
    </font>
    <font>
      <i/>
      <sz val="14"/>
      <name val="Arial"/>
      <family val="2"/>
    </font>
    <font>
      <sz val="14"/>
      <color indexed="16"/>
      <name val="Arial"/>
      <family val="2"/>
    </font>
    <font>
      <sz val="10"/>
      <color indexed="16"/>
      <name val="Arial"/>
    </font>
    <font>
      <vertAlign val="superscript"/>
      <sz val="10"/>
      <name val="Arial"/>
    </font>
    <font>
      <b/>
      <vertAlign val="superscript"/>
      <sz val="10"/>
      <name val="Arial"/>
      <family val="2"/>
    </font>
    <font>
      <b/>
      <sz val="12"/>
      <color indexed="16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i/>
      <sz val="12"/>
      <name val="Arial"/>
      <family val="2"/>
    </font>
    <font>
      <sz val="14"/>
      <color indexed="8"/>
      <name val="Arial"/>
    </font>
    <font>
      <b/>
      <sz val="14"/>
      <color indexed="51"/>
      <name val="Arial"/>
    </font>
    <font>
      <sz val="12"/>
      <name val="Arial"/>
      <family val="2"/>
    </font>
    <font>
      <sz val="16"/>
      <color indexed="16"/>
      <name val="Arial"/>
      <family val="2"/>
    </font>
    <font>
      <i/>
      <sz val="12"/>
      <color indexed="8"/>
      <name val="Arial"/>
      <family val="2"/>
    </font>
    <font>
      <b/>
      <u/>
      <sz val="14"/>
      <color indexed="16"/>
      <name val="Arial"/>
      <family val="2"/>
    </font>
    <font>
      <b/>
      <u/>
      <sz val="12"/>
      <color indexed="16"/>
      <name val="Arial"/>
      <family val="2"/>
    </font>
    <font>
      <sz val="12"/>
      <color indexed="16"/>
      <name val="Arial"/>
      <family val="2"/>
    </font>
    <font>
      <b/>
      <sz val="10"/>
      <color indexed="16"/>
      <name val="Arial"/>
      <family val="2"/>
    </font>
    <font>
      <b/>
      <sz val="16"/>
      <color indexed="16"/>
      <name val="Arial"/>
      <family val="2"/>
    </font>
    <font>
      <sz val="20"/>
      <color indexed="16"/>
      <name val="Arial"/>
      <family val="2"/>
    </font>
    <font>
      <b/>
      <sz val="10"/>
      <color indexed="16"/>
      <name val="Arial Black"/>
      <family val="2"/>
    </font>
    <font>
      <sz val="10"/>
      <color theme="1" tint="0.49998474074526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24"/>
      </patternFill>
    </fill>
    <fill>
      <patternFill patternType="darkGray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9"/>
      </patternFill>
    </fill>
    <fill>
      <patternFill patternType="solid">
        <fgColor indexed="19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95">
    <xf numFmtId="0" fontId="0" fillId="0" borderId="0" xfId="0"/>
    <xf numFmtId="0" fontId="0" fillId="2" borderId="0" xfId="0" applyFill="1"/>
    <xf numFmtId="0" fontId="9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9" fillId="2" borderId="0" xfId="0" applyFont="1" applyFill="1"/>
    <xf numFmtId="0" fontId="0" fillId="0" borderId="0" xfId="0" applyAlignment="1">
      <alignment horizontal="left"/>
    </xf>
    <xf numFmtId="0" fontId="5" fillId="0" borderId="0" xfId="0" applyFont="1"/>
    <xf numFmtId="0" fontId="3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32" fillId="2" borderId="0" xfId="0" applyFont="1" applyFill="1"/>
    <xf numFmtId="0" fontId="34" fillId="2" borderId="0" xfId="0" applyFont="1" applyFill="1" applyBorder="1"/>
    <xf numFmtId="0" fontId="35" fillId="2" borderId="0" xfId="0" applyFont="1" applyFill="1"/>
    <xf numFmtId="0" fontId="37" fillId="2" borderId="0" xfId="0" applyFont="1" applyFill="1"/>
    <xf numFmtId="0" fontId="39" fillId="2" borderId="0" xfId="0" applyFont="1" applyFill="1" applyAlignment="1">
      <alignment horizontal="left"/>
    </xf>
    <xf numFmtId="0" fontId="39" fillId="2" borderId="0" xfId="0" applyFont="1" applyFill="1" applyBorder="1" applyAlignment="1">
      <alignment horizontal="left"/>
    </xf>
    <xf numFmtId="0" fontId="38" fillId="2" borderId="0" xfId="0" applyFont="1" applyFill="1" applyBorder="1" applyAlignment="1">
      <alignment horizontal="center"/>
    </xf>
    <xf numFmtId="0" fontId="1" fillId="3" borderId="0" xfId="0" applyFont="1" applyFill="1"/>
    <xf numFmtId="0" fontId="0" fillId="3" borderId="0" xfId="0" applyFill="1"/>
    <xf numFmtId="0" fontId="0" fillId="4" borderId="0" xfId="0" applyFill="1"/>
    <xf numFmtId="0" fontId="5" fillId="4" borderId="0" xfId="0" applyFont="1" applyFill="1"/>
    <xf numFmtId="0" fontId="5" fillId="4" borderId="0" xfId="0" applyFont="1" applyFill="1" applyAlignment="1">
      <alignment horizontal="left"/>
    </xf>
    <xf numFmtId="0" fontId="13" fillId="4" borderId="0" xfId="0" applyFont="1" applyFill="1"/>
    <xf numFmtId="0" fontId="0" fillId="5" borderId="0" xfId="0" applyFill="1"/>
    <xf numFmtId="0" fontId="0" fillId="5" borderId="0" xfId="0" applyFill="1" applyAlignment="1"/>
    <xf numFmtId="0" fontId="24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0" fillId="6" borderId="1" xfId="0" applyFill="1" applyBorder="1"/>
    <xf numFmtId="0" fontId="14" fillId="7" borderId="0" xfId="0" applyFont="1" applyFill="1"/>
    <xf numFmtId="0" fontId="14" fillId="5" borderId="0" xfId="0" applyFont="1" applyFill="1"/>
    <xf numFmtId="0" fontId="5" fillId="5" borderId="0" xfId="0" applyFont="1" applyFill="1"/>
    <xf numFmtId="0" fontId="16" fillId="5" borderId="0" xfId="0" applyFont="1" applyFill="1"/>
    <xf numFmtId="0" fontId="5" fillId="5" borderId="0" xfId="0" applyFont="1" applyFill="1" applyAlignment="1">
      <alignment horizontal="left"/>
    </xf>
    <xf numFmtId="0" fontId="5" fillId="5" borderId="0" xfId="0" applyFont="1" applyFill="1" applyAlignment="1">
      <alignment horizontal="center"/>
    </xf>
    <xf numFmtId="0" fontId="0" fillId="5" borderId="0" xfId="0" applyFill="1" applyBorder="1"/>
    <xf numFmtId="0" fontId="13" fillId="5" borderId="0" xfId="0" applyFont="1" applyFill="1" applyAlignment="1">
      <alignment horizontal="left"/>
    </xf>
    <xf numFmtId="0" fontId="10" fillId="5" borderId="0" xfId="0" applyFont="1" applyFill="1" applyAlignment="1">
      <alignment horizontal="left"/>
    </xf>
    <xf numFmtId="0" fontId="13" fillId="5" borderId="0" xfId="0" applyFont="1" applyFill="1" applyAlignment="1"/>
    <xf numFmtId="0" fontId="0" fillId="5" borderId="0" xfId="0" applyFill="1" applyBorder="1" applyAlignment="1">
      <alignment horizontal="center"/>
    </xf>
    <xf numFmtId="0" fontId="40" fillId="5" borderId="0" xfId="0" applyFont="1" applyFill="1"/>
    <xf numFmtId="0" fontId="26" fillId="5" borderId="0" xfId="0" applyFont="1" applyFill="1"/>
    <xf numFmtId="0" fontId="0" fillId="7" borderId="0" xfId="0" applyFill="1"/>
    <xf numFmtId="0" fontId="24" fillId="2" borderId="1" xfId="0" applyFont="1" applyFill="1" applyBorder="1" applyAlignment="1">
      <alignment horizontal="center"/>
    </xf>
    <xf numFmtId="0" fontId="2" fillId="8" borderId="0" xfId="0" applyFont="1" applyFill="1" applyBorder="1" applyAlignment="1"/>
    <xf numFmtId="0" fontId="21" fillId="5" borderId="0" xfId="0" applyFont="1" applyFill="1" applyBorder="1" applyAlignment="1">
      <alignment horizontal="center"/>
    </xf>
    <xf numFmtId="0" fontId="21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18" fillId="8" borderId="0" xfId="0" applyFont="1" applyFill="1" applyBorder="1" applyAlignment="1">
      <alignment horizontal="center"/>
    </xf>
    <xf numFmtId="0" fontId="8" fillId="4" borderId="0" xfId="0" applyFont="1" applyFill="1"/>
    <xf numFmtId="0" fontId="0" fillId="4" borderId="0" xfId="0" applyFill="1" applyAlignment="1">
      <alignment horizontal="left"/>
    </xf>
    <xf numFmtId="0" fontId="21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14" fillId="4" borderId="0" xfId="0" applyFont="1" applyFill="1"/>
    <xf numFmtId="0" fontId="20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21" fillId="4" borderId="0" xfId="0" applyFont="1" applyFill="1" applyAlignment="1">
      <alignment horizontal="right"/>
    </xf>
    <xf numFmtId="0" fontId="0" fillId="4" borderId="0" xfId="0" applyFill="1" applyAlignment="1">
      <alignment horizontal="center"/>
    </xf>
    <xf numFmtId="0" fontId="6" fillId="9" borderId="0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2" fillId="4" borderId="0" xfId="0" applyFont="1" applyFill="1"/>
    <xf numFmtId="0" fontId="16" fillId="6" borderId="2" xfId="0" applyFont="1" applyFill="1" applyBorder="1" applyAlignment="1">
      <alignment horizontal="right"/>
    </xf>
    <xf numFmtId="0" fontId="41" fillId="5" borderId="0" xfId="0" applyFont="1" applyFill="1"/>
    <xf numFmtId="0" fontId="10" fillId="5" borderId="0" xfId="0" applyFont="1" applyFill="1"/>
    <xf numFmtId="0" fontId="36" fillId="5" borderId="0" xfId="0" applyFont="1" applyFill="1"/>
    <xf numFmtId="0" fontId="9" fillId="5" borderId="0" xfId="0" applyFont="1" applyFill="1" applyAlignment="1">
      <alignment horizontal="left"/>
    </xf>
    <xf numFmtId="0" fontId="19" fillId="8" borderId="3" xfId="0" applyFont="1" applyFill="1" applyBorder="1" applyAlignment="1">
      <alignment horizontal="center"/>
    </xf>
    <xf numFmtId="0" fontId="14" fillId="10" borderId="0" xfId="0" applyFont="1" applyFill="1" applyBorder="1" applyAlignment="1">
      <alignment horizontal="center"/>
    </xf>
    <xf numFmtId="0" fontId="17" fillId="5" borderId="0" xfId="0" applyFont="1" applyFill="1" applyAlignment="1">
      <alignment horizontal="justify"/>
    </xf>
    <xf numFmtId="0" fontId="9" fillId="5" borderId="0" xfId="0" applyFont="1" applyFill="1"/>
    <xf numFmtId="0" fontId="25" fillId="2" borderId="0" xfId="0" applyFont="1" applyFill="1"/>
    <xf numFmtId="0" fontId="21" fillId="2" borderId="0" xfId="0" applyFont="1" applyFill="1" applyAlignment="1">
      <alignment horizontal="left"/>
    </xf>
    <xf numFmtId="0" fontId="45" fillId="2" borderId="0" xfId="0" applyFont="1" applyFill="1" applyAlignment="1">
      <alignment horizontal="left"/>
    </xf>
    <xf numFmtId="0" fontId="45" fillId="2" borderId="0" xfId="0" applyFont="1" applyFill="1"/>
    <xf numFmtId="0" fontId="5" fillId="6" borderId="2" xfId="0" applyFont="1" applyFill="1" applyBorder="1" applyAlignment="1">
      <alignment horizontal="center"/>
    </xf>
    <xf numFmtId="0" fontId="21" fillId="2" borderId="0" xfId="0" applyFont="1" applyFill="1" applyAlignment="1">
      <alignment horizontal="right"/>
    </xf>
    <xf numFmtId="0" fontId="5" fillId="11" borderId="1" xfId="0" applyFont="1" applyFill="1" applyBorder="1" applyAlignment="1">
      <alignment horizontal="center"/>
    </xf>
    <xf numFmtId="0" fontId="21" fillId="2" borderId="0" xfId="0" quotePrefix="1" applyFont="1" applyFill="1"/>
    <xf numFmtId="0" fontId="47" fillId="4" borderId="0" xfId="0" applyFont="1" applyFill="1" applyAlignment="1">
      <alignment horizontal="right"/>
    </xf>
    <xf numFmtId="0" fontId="27" fillId="6" borderId="2" xfId="0" applyFont="1" applyFill="1" applyBorder="1" applyAlignment="1">
      <alignment horizontal="right"/>
    </xf>
    <xf numFmtId="0" fontId="27" fillId="4" borderId="0" xfId="0" applyFont="1" applyFill="1" applyAlignment="1"/>
    <xf numFmtId="0" fontId="48" fillId="4" borderId="0" xfId="0" applyFont="1" applyFill="1" applyAlignment="1">
      <alignment horizontal="left"/>
    </xf>
    <xf numFmtId="0" fontId="5" fillId="2" borderId="0" xfId="0" applyFont="1" applyFill="1"/>
    <xf numFmtId="0" fontId="0" fillId="6" borderId="2" xfId="0" applyFill="1" applyBorder="1"/>
    <xf numFmtId="0" fontId="10" fillId="11" borderId="1" xfId="0" applyFont="1" applyFill="1" applyBorder="1" applyAlignment="1">
      <alignment horizontal="center"/>
    </xf>
    <xf numFmtId="0" fontId="46" fillId="12" borderId="0" xfId="0" applyFont="1" applyFill="1"/>
    <xf numFmtId="0" fontId="0" fillId="12" borderId="0" xfId="0" applyFill="1"/>
    <xf numFmtId="0" fontId="5" fillId="12" borderId="0" xfId="0" applyFont="1" applyFill="1" applyAlignment="1">
      <alignment horizontal="left"/>
    </xf>
    <xf numFmtId="0" fontId="49" fillId="12" borderId="0" xfId="0" applyFont="1" applyFill="1"/>
    <xf numFmtId="0" fontId="5" fillId="12" borderId="0" xfId="0" applyFont="1" applyFill="1"/>
    <xf numFmtId="0" fontId="5" fillId="12" borderId="0" xfId="0" applyFont="1" applyFill="1" applyAlignment="1">
      <alignment horizontal="right"/>
    </xf>
    <xf numFmtId="0" fontId="5" fillId="12" borderId="0" xfId="0" applyFont="1" applyFill="1" applyAlignment="1"/>
    <xf numFmtId="0" fontId="21" fillId="12" borderId="0" xfId="0" quotePrefix="1" applyFont="1" applyFill="1"/>
    <xf numFmtId="0" fontId="5" fillId="6" borderId="2" xfId="0" applyFont="1" applyFill="1" applyBorder="1" applyAlignment="1">
      <alignment horizontal="right"/>
    </xf>
    <xf numFmtId="0" fontId="0" fillId="13" borderId="0" xfId="0" applyFill="1"/>
    <xf numFmtId="0" fontId="5" fillId="13" borderId="0" xfId="0" applyFont="1" applyFill="1"/>
    <xf numFmtId="0" fontId="16" fillId="13" borderId="0" xfId="0" applyFont="1" applyFill="1" applyAlignment="1">
      <alignment horizontal="right"/>
    </xf>
    <xf numFmtId="0" fontId="16" fillId="13" borderId="0" xfId="0" applyFont="1" applyFill="1" applyAlignment="1">
      <alignment horizontal="left"/>
    </xf>
    <xf numFmtId="0" fontId="21" fillId="11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0" xfId="0" quotePrefix="1" applyFill="1"/>
    <xf numFmtId="0" fontId="49" fillId="5" borderId="1" xfId="0" applyFont="1" applyFill="1" applyBorder="1" applyAlignment="1">
      <alignment horizontal="center"/>
    </xf>
    <xf numFmtId="0" fontId="49" fillId="5" borderId="4" xfId="0" applyFont="1" applyFill="1" applyBorder="1" applyAlignment="1">
      <alignment horizontal="center"/>
    </xf>
    <xf numFmtId="0" fontId="49" fillId="5" borderId="5" xfId="0" applyFont="1" applyFill="1" applyBorder="1" applyAlignment="1">
      <alignment horizontal="center"/>
    </xf>
    <xf numFmtId="0" fontId="49" fillId="6" borderId="2" xfId="0" applyFont="1" applyFill="1" applyBorder="1" applyAlignment="1">
      <alignment horizontal="center"/>
    </xf>
    <xf numFmtId="0" fontId="2" fillId="5" borderId="0" xfId="0" applyFont="1" applyFill="1"/>
    <xf numFmtId="0" fontId="51" fillId="5" borderId="1" xfId="0" applyFont="1" applyFill="1" applyBorder="1" applyAlignment="1">
      <alignment horizontal="center"/>
    </xf>
    <xf numFmtId="0" fontId="51" fillId="6" borderId="1" xfId="0" applyFont="1" applyFill="1" applyBorder="1" applyAlignment="1">
      <alignment horizontal="center"/>
    </xf>
    <xf numFmtId="0" fontId="1" fillId="7" borderId="0" xfId="0" applyFont="1" applyFill="1"/>
    <xf numFmtId="0" fontId="16" fillId="14" borderId="0" xfId="0" applyFont="1" applyFill="1"/>
    <xf numFmtId="0" fontId="13" fillId="14" borderId="0" xfId="0" applyFont="1" applyFill="1"/>
    <xf numFmtId="0" fontId="0" fillId="14" borderId="0" xfId="0" applyFill="1"/>
    <xf numFmtId="0" fontId="5" fillId="14" borderId="0" xfId="0" applyFont="1" applyFill="1"/>
    <xf numFmtId="0" fontId="0" fillId="14" borderId="2" xfId="0" applyFill="1" applyBorder="1" applyAlignment="1">
      <alignment horizontal="center"/>
    </xf>
    <xf numFmtId="0" fontId="43" fillId="14" borderId="0" xfId="0" applyFont="1" applyFill="1" applyAlignment="1">
      <alignment horizontal="left"/>
    </xf>
    <xf numFmtId="0" fontId="44" fillId="14" borderId="0" xfId="0" applyFont="1" applyFill="1"/>
    <xf numFmtId="0" fontId="50" fillId="14" borderId="0" xfId="0" applyFont="1" applyFill="1"/>
    <xf numFmtId="0" fontId="13" fillId="14" borderId="1" xfId="0" applyFont="1" applyFill="1" applyBorder="1" applyAlignment="1">
      <alignment horizontal="center"/>
    </xf>
    <xf numFmtId="0" fontId="2" fillId="14" borderId="0" xfId="0" applyFont="1" applyFill="1"/>
    <xf numFmtId="0" fontId="43" fillId="14" borderId="0" xfId="0" applyFont="1" applyFill="1" applyAlignment="1">
      <alignment horizontal="right"/>
    </xf>
    <xf numFmtId="0" fontId="43" fillId="14" borderId="0" xfId="0" applyFont="1" applyFill="1" applyBorder="1" applyAlignment="1">
      <alignment horizontal="center"/>
    </xf>
    <xf numFmtId="0" fontId="13" fillId="14" borderId="5" xfId="0" applyFont="1" applyFill="1" applyBorder="1" applyAlignment="1">
      <alignment horizontal="center"/>
    </xf>
    <xf numFmtId="177" fontId="43" fillId="14" borderId="6" xfId="0" applyNumberFormat="1" applyFont="1" applyFill="1" applyBorder="1" applyAlignment="1">
      <alignment horizontal="center"/>
    </xf>
    <xf numFmtId="0" fontId="21" fillId="14" borderId="7" xfId="0" applyFont="1" applyFill="1" applyBorder="1" applyAlignment="1">
      <alignment horizontal="center"/>
    </xf>
    <xf numFmtId="177" fontId="43" fillId="14" borderId="2" xfId="0" applyNumberFormat="1" applyFont="1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13" fillId="14" borderId="8" xfId="0" applyFont="1" applyFill="1" applyBorder="1" applyAlignment="1">
      <alignment horizontal="center"/>
    </xf>
    <xf numFmtId="0" fontId="5" fillId="14" borderId="0" xfId="0" applyFont="1" applyFill="1" applyAlignment="1">
      <alignment horizontal="left"/>
    </xf>
    <xf numFmtId="0" fontId="40" fillId="14" borderId="0" xfId="0" applyFont="1" applyFill="1"/>
    <xf numFmtId="0" fontId="55" fillId="14" borderId="0" xfId="0" applyFont="1" applyFill="1"/>
    <xf numFmtId="0" fontId="37" fillId="4" borderId="0" xfId="0" applyFont="1" applyFill="1" applyAlignment="1"/>
    <xf numFmtId="0" fontId="25" fillId="4" borderId="0" xfId="0" applyFont="1" applyFill="1"/>
    <xf numFmtId="0" fontId="37" fillId="4" borderId="0" xfId="0" applyFont="1" applyFill="1"/>
    <xf numFmtId="0" fontId="16" fillId="4" borderId="0" xfId="0" applyFont="1" applyFill="1" applyAlignment="1">
      <alignment horizontal="left" wrapText="1"/>
    </xf>
    <xf numFmtId="0" fontId="16" fillId="4" borderId="0" xfId="0" applyFont="1" applyFill="1" applyAlignment="1"/>
    <xf numFmtId="0" fontId="5" fillId="4" borderId="0" xfId="0" applyFont="1" applyFill="1" applyAlignment="1">
      <alignment horizontal="right"/>
    </xf>
    <xf numFmtId="0" fontId="5" fillId="4" borderId="2" xfId="0" applyFont="1" applyFill="1" applyBorder="1" applyAlignment="1"/>
    <xf numFmtId="0" fontId="5" fillId="4" borderId="0" xfId="0" applyFont="1" applyFill="1" applyAlignment="1">
      <alignment horizontal="center"/>
    </xf>
    <xf numFmtId="0" fontId="29" fillId="9" borderId="1" xfId="0" applyFont="1" applyFill="1" applyBorder="1" applyAlignment="1">
      <alignment horizontal="center"/>
    </xf>
    <xf numFmtId="0" fontId="24" fillId="9" borderId="1" xfId="0" applyFont="1" applyFill="1" applyBorder="1" applyAlignment="1">
      <alignment horizontal="center"/>
    </xf>
    <xf numFmtId="0" fontId="0" fillId="4" borderId="0" xfId="0" applyFill="1" applyBorder="1"/>
    <xf numFmtId="0" fontId="28" fillId="15" borderId="1" xfId="0" applyFont="1" applyFill="1" applyBorder="1" applyAlignment="1">
      <alignment horizontal="center"/>
    </xf>
    <xf numFmtId="0" fontId="16" fillId="4" borderId="0" xfId="0" applyFont="1" applyFill="1"/>
    <xf numFmtId="0" fontId="0" fillId="4" borderId="0" xfId="0" applyFill="1" applyAlignment="1"/>
    <xf numFmtId="0" fontId="13" fillId="4" borderId="0" xfId="0" applyFont="1" applyFill="1" applyAlignment="1">
      <alignment horizontal="left"/>
    </xf>
    <xf numFmtId="0" fontId="13" fillId="4" borderId="0" xfId="0" applyFont="1" applyFill="1" applyAlignment="1">
      <alignment horizontal="right"/>
    </xf>
    <xf numFmtId="0" fontId="5" fillId="4" borderId="0" xfId="0" applyFont="1" applyFill="1" applyAlignment="1"/>
    <xf numFmtId="0" fontId="15" fillId="9" borderId="0" xfId="0" applyFont="1" applyFill="1" applyBorder="1" applyAlignment="1">
      <alignment horizontal="center"/>
    </xf>
    <xf numFmtId="0" fontId="14" fillId="15" borderId="0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13" fillId="4" borderId="0" xfId="0" applyFont="1" applyFill="1" applyAlignment="1"/>
    <xf numFmtId="0" fontId="10" fillId="4" borderId="0" xfId="0" applyFont="1" applyFill="1" applyAlignment="1">
      <alignment horizontal="left"/>
    </xf>
    <xf numFmtId="0" fontId="0" fillId="4" borderId="0" xfId="0" applyFill="1" applyBorder="1" applyAlignment="1">
      <alignment horizontal="center"/>
    </xf>
    <xf numFmtId="0" fontId="8" fillId="16" borderId="0" xfId="0" applyFont="1" applyFill="1"/>
    <xf numFmtId="0" fontId="26" fillId="16" borderId="0" xfId="0" applyFont="1" applyFill="1"/>
    <xf numFmtId="0" fontId="0" fillId="16" borderId="0" xfId="0" applyFill="1"/>
    <xf numFmtId="0" fontId="27" fillId="16" borderId="0" xfId="0" applyFont="1" applyFill="1"/>
    <xf numFmtId="0" fontId="16" fillId="16" borderId="0" xfId="0" applyFont="1" applyFill="1" applyAlignment="1"/>
    <xf numFmtId="0" fontId="5" fillId="16" borderId="0" xfId="0" applyFont="1" applyFill="1" applyAlignment="1">
      <alignment horizontal="right"/>
    </xf>
    <xf numFmtId="0" fontId="5" fillId="16" borderId="2" xfId="0" applyFont="1" applyFill="1" applyBorder="1" applyAlignment="1">
      <alignment horizontal="right"/>
    </xf>
    <xf numFmtId="0" fontId="5" fillId="16" borderId="0" xfId="0" applyFont="1" applyFill="1" applyAlignment="1">
      <alignment horizontal="left"/>
    </xf>
    <xf numFmtId="0" fontId="29" fillId="16" borderId="1" xfId="0" applyFont="1" applyFill="1" applyBorder="1" applyAlignment="1">
      <alignment horizontal="center"/>
    </xf>
    <xf numFmtId="0" fontId="24" fillId="16" borderId="1" xfId="0" applyFont="1" applyFill="1" applyBorder="1" applyAlignment="1">
      <alignment horizontal="center"/>
    </xf>
    <xf numFmtId="0" fontId="28" fillId="16" borderId="1" xfId="0" applyFont="1" applyFill="1" applyBorder="1" applyAlignment="1">
      <alignment horizontal="center"/>
    </xf>
    <xf numFmtId="0" fontId="52" fillId="11" borderId="0" xfId="1" applyFont="1" applyFill="1" applyAlignment="1" applyProtection="1">
      <alignment horizontal="left"/>
    </xf>
    <xf numFmtId="0" fontId="44" fillId="11" borderId="0" xfId="0" applyFont="1" applyFill="1"/>
    <xf numFmtId="0" fontId="44" fillId="11" borderId="0" xfId="0" applyFont="1" applyFill="1" applyAlignment="1"/>
    <xf numFmtId="0" fontId="50" fillId="11" borderId="0" xfId="0" applyFont="1" applyFill="1" applyAlignment="1">
      <alignment horizontal="center"/>
    </xf>
    <xf numFmtId="0" fontId="53" fillId="11" borderId="0" xfId="1" applyFont="1" applyFill="1" applyAlignment="1" applyProtection="1"/>
    <xf numFmtId="0" fontId="0" fillId="11" borderId="0" xfId="0" applyFill="1"/>
    <xf numFmtId="0" fontId="57" fillId="11" borderId="0" xfId="0" applyFont="1" applyFill="1" applyAlignment="1"/>
    <xf numFmtId="0" fontId="57" fillId="11" borderId="0" xfId="0" applyFont="1" applyFill="1" applyAlignment="1">
      <alignment horizontal="center"/>
    </xf>
    <xf numFmtId="0" fontId="54" fillId="11" borderId="0" xfId="0" applyFont="1" applyFill="1" applyAlignment="1">
      <alignment horizontal="left"/>
    </xf>
    <xf numFmtId="0" fontId="43" fillId="11" borderId="0" xfId="0" applyFont="1" applyFill="1" applyAlignment="1">
      <alignment horizontal="left"/>
    </xf>
    <xf numFmtId="0" fontId="55" fillId="11" borderId="0" xfId="0" applyFont="1" applyFill="1" applyAlignment="1"/>
    <xf numFmtId="0" fontId="55" fillId="11" borderId="0" xfId="0" applyFont="1" applyFill="1" applyAlignment="1">
      <alignment horizontal="left"/>
    </xf>
    <xf numFmtId="0" fontId="56" fillId="11" borderId="0" xfId="0" applyFont="1" applyFill="1" applyAlignment="1">
      <alignment horizontal="center"/>
    </xf>
    <xf numFmtId="0" fontId="55" fillId="11" borderId="0" xfId="0" applyFont="1" applyFill="1"/>
    <xf numFmtId="0" fontId="13" fillId="11" borderId="0" xfId="0" applyFont="1" applyFill="1"/>
    <xf numFmtId="0" fontId="59" fillId="17" borderId="0" xfId="0" applyFont="1" applyFill="1"/>
    <xf numFmtId="0" fontId="0" fillId="17" borderId="0" xfId="0" applyFill="1"/>
    <xf numFmtId="0" fontId="58" fillId="17" borderId="0" xfId="0" applyFont="1" applyFill="1"/>
    <xf numFmtId="0" fontId="5" fillId="5" borderId="0" xfId="0" applyFont="1" applyFill="1" applyAlignment="1">
      <alignment horizontal="left"/>
    </xf>
    <xf numFmtId="0" fontId="5" fillId="5" borderId="0" xfId="0" applyFont="1" applyFill="1" applyAlignment="1">
      <alignment horizontal="right"/>
    </xf>
    <xf numFmtId="0" fontId="37" fillId="4" borderId="0" xfId="0" applyFont="1" applyFill="1" applyAlignment="1">
      <alignment horizontal="left" wrapText="1"/>
    </xf>
    <xf numFmtId="0" fontId="39" fillId="2" borderId="9" xfId="0" applyFont="1" applyFill="1" applyBorder="1" applyAlignment="1">
      <alignment horizontal="left"/>
    </xf>
    <xf numFmtId="0" fontId="39" fillId="2" borderId="0" xfId="0" applyFont="1" applyFill="1" applyAlignment="1">
      <alignment horizontal="left"/>
    </xf>
    <xf numFmtId="0" fontId="33" fillId="12" borderId="9" xfId="0" applyFont="1" applyFill="1" applyBorder="1" applyAlignment="1">
      <alignment horizontal="left"/>
    </xf>
    <xf numFmtId="0" fontId="33" fillId="12" borderId="0" xfId="0" applyFont="1" applyFill="1" applyBorder="1" applyAlignment="1">
      <alignment horizontal="left"/>
    </xf>
    <xf numFmtId="0" fontId="24" fillId="5" borderId="0" xfId="0" applyFont="1" applyFill="1" applyAlignment="1">
      <alignment horizontal="left"/>
    </xf>
    <xf numFmtId="0" fontId="23" fillId="5" borderId="0" xfId="0" applyFont="1" applyFill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763143947851959"/>
          <c:y val="0.1044781195493215"/>
          <c:w val="0.68595225860951115"/>
          <c:h val="0.58209238034621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'APLICAÇÃO 1'!$F$13</c:f>
              <c:strCache>
                <c:ptCount val="1"/>
                <c:pt idx="0">
                  <c:v>V(m/s)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'APLICAÇÃO 1'!$E$14:$E$20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</c:numCache>
            </c:numRef>
          </c:xVal>
          <c:yVal>
            <c:numRef>
              <c:f>'APLICAÇÃO 1'!$F$14:$F$20</c:f>
              <c:numCache>
                <c:formatCode>General</c:formatCode>
                <c:ptCount val="7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50-46E6-989E-A075B777E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9470224"/>
        <c:axId val="1"/>
      </c:scatterChart>
      <c:valAx>
        <c:axId val="1789470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t(s)</a:t>
                </a:r>
              </a:p>
            </c:rich>
          </c:tx>
          <c:layout>
            <c:manualLayout>
              <c:xMode val="edge"/>
              <c:yMode val="edge"/>
              <c:x val="0.52892706593493999"/>
              <c:y val="0.820899700970214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V(m/s)</a:t>
                </a:r>
              </a:p>
            </c:rich>
          </c:tx>
          <c:layout>
            <c:manualLayout>
              <c:xMode val="edge"/>
              <c:yMode val="edge"/>
              <c:x val="8.2644917319219399E-2"/>
              <c:y val="0.293533905276765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78947022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11195226279411"/>
          <c:y val="0.1072961373390558"/>
          <c:w val="0.76294379436280546"/>
          <c:h val="0.622317596566523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'APLICAÇÃO 2'!$F$11</c:f>
              <c:strCache>
                <c:ptCount val="1"/>
                <c:pt idx="0">
                  <c:v>V(m/s)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'APLICAÇÃO 2'!$E$12:$E$20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'APLICAÇÃO 2'!$F$12:$F$20</c:f>
              <c:numCache>
                <c:formatCode>General</c:formatCode>
                <c:ptCount val="9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0E-492E-AE08-3ECEBE82D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6298256"/>
        <c:axId val="1"/>
      </c:scatterChart>
      <c:valAx>
        <c:axId val="191629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t(s)</a:t>
                </a:r>
              </a:p>
            </c:rich>
          </c:tx>
          <c:layout>
            <c:manualLayout>
              <c:xMode val="edge"/>
              <c:yMode val="edge"/>
              <c:x val="0.52861092635900075"/>
              <c:y val="0.845493562231759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V(m/s)</a:t>
                </a:r>
              </a:p>
            </c:rich>
          </c:tx>
          <c:layout>
            <c:manualLayout>
              <c:xMode val="edge"/>
              <c:yMode val="edge"/>
              <c:x val="4.3596730245231606E-2"/>
              <c:y val="0.330472103004291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1629825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60773480662985"/>
          <c:y val="9.4697319991861956E-2"/>
          <c:w val="0.74861878453038677"/>
          <c:h val="0.7310633103371742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'EXEMPLO 1'!$D$9:$D$19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'EXEMPLO 1'!$E$9:$E$19</c:f>
              <c:numCache>
                <c:formatCode>General</c:formatCode>
                <c:ptCount val="11"/>
                <c:pt idx="0">
                  <c:v>0</c:v>
                </c:pt>
                <c:pt idx="1">
                  <c:v>-10</c:v>
                </c:pt>
                <c:pt idx="2">
                  <c:v>-20</c:v>
                </c:pt>
                <c:pt idx="3">
                  <c:v>-30</c:v>
                </c:pt>
                <c:pt idx="4">
                  <c:v>-40</c:v>
                </c:pt>
                <c:pt idx="5">
                  <c:v>-50</c:v>
                </c:pt>
                <c:pt idx="6">
                  <c:v>-60</c:v>
                </c:pt>
                <c:pt idx="7">
                  <c:v>-70</c:v>
                </c:pt>
                <c:pt idx="8">
                  <c:v>-80</c:v>
                </c:pt>
                <c:pt idx="9">
                  <c:v>-90</c:v>
                </c:pt>
                <c:pt idx="10">
                  <c:v>-100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9C-413D-9168-71C8C3114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6294416"/>
        <c:axId val="1"/>
      </c:scatterChart>
      <c:valAx>
        <c:axId val="1916294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t(s)</a:t>
                </a:r>
              </a:p>
            </c:rich>
          </c:tx>
          <c:layout>
            <c:manualLayout>
              <c:xMode val="edge"/>
              <c:yMode val="edge"/>
              <c:x val="0.53314917127071826"/>
              <c:y val="0.863639545056867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V(m/s)</a:t>
                </a:r>
              </a:p>
            </c:rich>
          </c:tx>
          <c:layout>
            <c:manualLayout>
              <c:xMode val="edge"/>
              <c:yMode val="edge"/>
              <c:x val="4.4198895027624308E-2"/>
              <c:y val="0.3825773482860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1629441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5813953488372"/>
          <c:y val="0.11061970802446597"/>
          <c:w val="0.73546511627906974"/>
          <c:h val="0.68584218975168898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'EXEMPLO 2'!$D$11:$D$21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'EXEMPLO 2'!$E$11:$E$21</c:f>
              <c:numCache>
                <c:formatCode>General</c:formatCode>
                <c:ptCount val="11"/>
                <c:pt idx="0">
                  <c:v>0</c:v>
                </c:pt>
                <c:pt idx="1">
                  <c:v>-20</c:v>
                </c:pt>
                <c:pt idx="2">
                  <c:v>-40</c:v>
                </c:pt>
                <c:pt idx="3">
                  <c:v>-60</c:v>
                </c:pt>
                <c:pt idx="4">
                  <c:v>-80</c:v>
                </c:pt>
                <c:pt idx="5">
                  <c:v>-100</c:v>
                </c:pt>
                <c:pt idx="6">
                  <c:v>-120</c:v>
                </c:pt>
                <c:pt idx="7">
                  <c:v>-140</c:v>
                </c:pt>
                <c:pt idx="8">
                  <c:v>-160</c:v>
                </c:pt>
                <c:pt idx="9">
                  <c:v>-180</c:v>
                </c:pt>
                <c:pt idx="10">
                  <c:v>-200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72-40DD-9A22-390FE7304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6298736"/>
        <c:axId val="1"/>
      </c:scatterChart>
      <c:valAx>
        <c:axId val="1916298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t(s)</a:t>
                </a:r>
              </a:p>
            </c:rich>
          </c:tx>
          <c:layout>
            <c:manualLayout>
              <c:xMode val="edge"/>
              <c:yMode val="edge"/>
              <c:x val="0.53488372093023251"/>
              <c:y val="0.840709822776577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V(m/s)</a:t>
                </a:r>
              </a:p>
            </c:rich>
          </c:tx>
          <c:layout>
            <c:manualLayout>
              <c:xMode val="edge"/>
              <c:yMode val="edge"/>
              <c:x val="4.6511627906976744E-2"/>
              <c:y val="0.362832787494483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1629873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58083832335328"/>
          <c:y val="4.2780748663101602E-2"/>
          <c:w val="0.66467065868263475"/>
          <c:h val="0.7540106951871657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'EXERCICIO 1'!$E$52:$E$57</c:f>
              <c:numCache>
                <c:formatCode>General</c:formatCode>
                <c:ptCount val="6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9A1-4D75-B4E4-3A2D44094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16700160"/>
        <c:axId val="1"/>
      </c:lineChart>
      <c:catAx>
        <c:axId val="191670016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167001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Page &amp;P</c:oddFooter>
    </c:headerFooter>
    <c:pageMargins b="0.984251969" l="0.78740157499999996" r="0.78740157499999996" t="0.984251969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Apresentação da função no gráfico</a:t>
            </a:r>
          </a:p>
        </c:rich>
      </c:tx>
      <c:layout>
        <c:manualLayout>
          <c:xMode val="edge"/>
          <c:yMode val="edge"/>
          <c:x val="0.18971061093247588"/>
          <c:y val="3.873239436619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71061093247588"/>
          <c:y val="0.20070422535211269"/>
          <c:w val="0.73954983922829587"/>
          <c:h val="0.57746478873239437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'EXERCICIO 1'!$D$10:$D$18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'EXERCICIO 1'!$E$10:$E$18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3">
                  <c:v>30</c:v>
                </c:pt>
                <c:pt idx="5">
                  <c:v>50</c:v>
                </c:pt>
                <c:pt idx="7">
                  <c:v>70</c:v>
                </c:pt>
                <c:pt idx="8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72-43ED-9425-AFCCE4C20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6292976"/>
        <c:axId val="1"/>
      </c:scatterChart>
      <c:valAx>
        <c:axId val="1916292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t(s)</a:t>
                </a:r>
              </a:p>
            </c:rich>
          </c:tx>
          <c:layout>
            <c:manualLayout>
              <c:xMode val="edge"/>
              <c:yMode val="edge"/>
              <c:x val="0.52411575562700963"/>
              <c:y val="0.8732394366197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V(m/s)</a:t>
                </a:r>
              </a:p>
            </c:rich>
          </c:tx>
          <c:layout>
            <c:manualLayout>
              <c:xMode val="edge"/>
              <c:yMode val="edge"/>
              <c:x val="5.1446945337620578E-2"/>
              <c:y val="0.419014084507042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162929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Apresentação do gráfico da função</a:t>
            </a:r>
          </a:p>
        </c:rich>
      </c:tx>
      <c:layout>
        <c:manualLayout>
          <c:xMode val="edge"/>
          <c:yMode val="edge"/>
          <c:x val="0.19937760116434045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91932534841483"/>
          <c:y val="0.13703753268783525"/>
          <c:w val="0.85046987706227206"/>
          <c:h val="0.78518802513029917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'EXERCICIO 2'!$D$9:$D$17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'EXERCICIO 2'!$E$9:$E$17</c:f>
              <c:numCache>
                <c:formatCode>General</c:formatCode>
                <c:ptCount val="9"/>
                <c:pt idx="0">
                  <c:v>0</c:v>
                </c:pt>
                <c:pt idx="1">
                  <c:v>-3</c:v>
                </c:pt>
                <c:pt idx="2">
                  <c:v>-6</c:v>
                </c:pt>
                <c:pt idx="7">
                  <c:v>-21</c:v>
                </c:pt>
                <c:pt idx="8">
                  <c:v>-24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48-4270-A0D9-8DBF06554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6293456"/>
        <c:axId val="1"/>
      </c:scatterChart>
      <c:valAx>
        <c:axId val="1916293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t(s)</a:t>
                </a:r>
              </a:p>
            </c:rich>
          </c:tx>
          <c:layout>
            <c:manualLayout>
              <c:xMode val="edge"/>
              <c:yMode val="edge"/>
              <c:x val="0.49532873811334327"/>
              <c:y val="0.907410518129678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V(m/s)</a:t>
                </a:r>
              </a:p>
            </c:rich>
          </c:tx>
          <c:layout>
            <c:manualLayout>
              <c:xMode val="edge"/>
              <c:yMode val="edge"/>
              <c:x val="1.5576323987538941E-2"/>
              <c:y val="0.455557110916690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1629345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3.3439490445859872E-2"/>
          <c:y val="6.49350649350649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2.5477726815758436E-2"/>
          <c:y val="0.14935112289190244"/>
          <c:w val="0.95382239766495636"/>
          <c:h val="0.7597426686240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INVESTIGACAO!$M$7</c:f>
              <c:strCache>
                <c:ptCount val="1"/>
                <c:pt idx="0">
                  <c:v>f(x)=5x + 7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INVESTIGACAO!$L$8:$L$10</c:f>
              <c:numCache>
                <c:formatCode>General</c:formatCode>
                <c:ptCount val="3"/>
                <c:pt idx="0">
                  <c:v>-3</c:v>
                </c:pt>
                <c:pt idx="1">
                  <c:v>-1.4</c:v>
                </c:pt>
                <c:pt idx="2">
                  <c:v>8</c:v>
                </c:pt>
              </c:numCache>
            </c:numRef>
          </c:xVal>
          <c:yVal>
            <c:numRef>
              <c:f>INVESTIGACAO!$M$8:$M$10</c:f>
              <c:numCache>
                <c:formatCode>General</c:formatCode>
                <c:ptCount val="3"/>
                <c:pt idx="0">
                  <c:v>-8</c:v>
                </c:pt>
                <c:pt idx="1">
                  <c:v>0</c:v>
                </c:pt>
                <c:pt idx="2">
                  <c:v>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58-425F-AEE6-84A402E7A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083120"/>
        <c:axId val="1"/>
      </c:scatterChart>
      <c:valAx>
        <c:axId val="1917083120"/>
        <c:scaling>
          <c:orientation val="minMax"/>
          <c:min val="-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"/>
        <c:crosses val="autoZero"/>
        <c:crossBetween val="midCat"/>
        <c:majorUnit val="1"/>
      </c:val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91708312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APLICA&#199;&#195;O 1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APLICA&#199;&#195;O 2'!A1"/><Relationship Id="rId1" Type="http://schemas.openxmlformats.org/officeDocument/2006/relationships/image" Target="../media/image2.jpeg"/><Relationship Id="rId4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APLICA&#199;&#195;O 1'!A1"/><Relationship Id="rId1" Type="http://schemas.openxmlformats.org/officeDocument/2006/relationships/chart" Target="../charts/chart2.xml"/><Relationship Id="rId6" Type="http://schemas.openxmlformats.org/officeDocument/2006/relationships/image" Target="../media/image5.jpeg"/><Relationship Id="rId5" Type="http://schemas.openxmlformats.org/officeDocument/2006/relationships/image" Target="../media/image3.png"/><Relationship Id="rId4" Type="http://schemas.openxmlformats.org/officeDocument/2006/relationships/hyperlink" Target="#'EXEMPLO 1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'APLICA&#199;&#195;O 2'!A1"/><Relationship Id="rId1" Type="http://schemas.openxmlformats.org/officeDocument/2006/relationships/image" Target="../media/image6.jpeg"/><Relationship Id="rId6" Type="http://schemas.openxmlformats.org/officeDocument/2006/relationships/chart" Target="../charts/chart3.xml"/><Relationship Id="rId5" Type="http://schemas.openxmlformats.org/officeDocument/2006/relationships/image" Target="../media/image3.png"/><Relationship Id="rId4" Type="http://schemas.openxmlformats.org/officeDocument/2006/relationships/hyperlink" Target="#'EXEMPLO 2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EXERCICIO 1'!A1"/><Relationship Id="rId2" Type="http://schemas.openxmlformats.org/officeDocument/2006/relationships/image" Target="../media/image4.png"/><Relationship Id="rId1" Type="http://schemas.openxmlformats.org/officeDocument/2006/relationships/hyperlink" Target="#'EXEMPLO 1'!A1"/><Relationship Id="rId6" Type="http://schemas.openxmlformats.org/officeDocument/2006/relationships/image" Target="../media/image6.jpeg"/><Relationship Id="rId5" Type="http://schemas.openxmlformats.org/officeDocument/2006/relationships/chart" Target="../charts/chart4.xm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EXEMPLO 2'!A1"/><Relationship Id="rId7" Type="http://schemas.openxmlformats.org/officeDocument/2006/relationships/chart" Target="../charts/chart6.xml"/><Relationship Id="rId2" Type="http://schemas.openxmlformats.org/officeDocument/2006/relationships/image" Target="../media/image1.jpeg"/><Relationship Id="rId1" Type="http://schemas.openxmlformats.org/officeDocument/2006/relationships/chart" Target="../charts/chart5.xml"/><Relationship Id="rId6" Type="http://schemas.openxmlformats.org/officeDocument/2006/relationships/image" Target="../media/image3.png"/><Relationship Id="rId5" Type="http://schemas.openxmlformats.org/officeDocument/2006/relationships/hyperlink" Target="#'EXERCICIO 2'!A1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VESTIGACAO!A1"/><Relationship Id="rId2" Type="http://schemas.openxmlformats.org/officeDocument/2006/relationships/image" Target="../media/image4.png"/><Relationship Id="rId1" Type="http://schemas.openxmlformats.org/officeDocument/2006/relationships/hyperlink" Target="#'EXERCICIO 1'!A1"/><Relationship Id="rId6" Type="http://schemas.openxmlformats.org/officeDocument/2006/relationships/chart" Target="../charts/chart7.xml"/><Relationship Id="rId5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CREDITOS DE AUTORIA'!A1"/><Relationship Id="rId2" Type="http://schemas.openxmlformats.org/officeDocument/2006/relationships/image" Target="../media/image4.png"/><Relationship Id="rId1" Type="http://schemas.openxmlformats.org/officeDocument/2006/relationships/hyperlink" Target="#'EXERCICIO 2'!A1"/><Relationship Id="rId6" Type="http://schemas.openxmlformats.org/officeDocument/2006/relationships/image" Target="../media/image2.jpeg"/><Relationship Id="rId5" Type="http://schemas.openxmlformats.org/officeDocument/2006/relationships/chart" Target="../charts/chart8.xml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3" Type="http://schemas.openxmlformats.org/officeDocument/2006/relationships/image" Target="../media/image5.jpe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hyperlink" Target="#INVESTIGACAO!A1"/><Relationship Id="rId6" Type="http://schemas.openxmlformats.org/officeDocument/2006/relationships/image" Target="../media/image8.png"/><Relationship Id="rId5" Type="http://schemas.openxmlformats.org/officeDocument/2006/relationships/hyperlink" Target="#'INVESTIGA&#199;&#195;O FUN&#199;&#195;O DO 1&#186; GRAU.'!A1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8</xdr:row>
      <xdr:rowOff>171450</xdr:rowOff>
    </xdr:from>
    <xdr:to>
      <xdr:col>13</xdr:col>
      <xdr:colOff>114300</xdr:colOff>
      <xdr:row>21</xdr:row>
      <xdr:rowOff>142875</xdr:rowOff>
    </xdr:to>
    <xdr:pic>
      <xdr:nvPicPr>
        <xdr:cNvPr id="12296" name="Picture 2" descr="BT97GQCANVV0S1CA2N9D87CAC569RHCAV7Q1NACAJW54F5CA3TPLIHCA27S5CRCACUYKMJCANDE266CA0659X4CAF26JTWCA6V6ZVQCAJWKNXGCAHOXWWDCASOCBCKCAS4TYH1CAYEDM4UCA7GW27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70D9B0-9BF6-3E8E-719B-A44EB0DBA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1771650"/>
          <a:ext cx="1676400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352425</xdr:colOff>
      <xdr:row>11</xdr:row>
      <xdr:rowOff>0</xdr:rowOff>
    </xdr:from>
    <xdr:to>
      <xdr:col>19</xdr:col>
      <xdr:colOff>38100</xdr:colOff>
      <xdr:row>19</xdr:row>
      <xdr:rowOff>57150</xdr:rowOff>
    </xdr:to>
    <xdr:pic>
      <xdr:nvPicPr>
        <xdr:cNvPr id="5147" name="Picture 3" descr="VIS13KCAOH129KCA34T25XCAK6S0KQCAHYM41PCAR8DEEDCA8EO4TKCA9IN66JCAKSZYKTCA1QZAIWCALZF87ZCAI4JVC7CAQA14ZPCACJTF0ZCAYBADQ5CA3IVXPDCAKOKXNVCAD3BW52CA3F40DX">
          <a:extLst>
            <a:ext uri="{FF2B5EF4-FFF2-40B4-BE49-F238E27FC236}">
              <a16:creationId xmlns:a16="http://schemas.microsoft.com/office/drawing/2014/main" id="{F5371278-25A1-29D0-67B5-EE49CA552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2390775"/>
          <a:ext cx="212407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381000</xdr:colOff>
      <xdr:row>21</xdr:row>
      <xdr:rowOff>47625</xdr:rowOff>
    </xdr:from>
    <xdr:to>
      <xdr:col>19</xdr:col>
      <xdr:colOff>400050</xdr:colOff>
      <xdr:row>27</xdr:row>
      <xdr:rowOff>38100</xdr:rowOff>
    </xdr:to>
    <xdr:pic>
      <xdr:nvPicPr>
        <xdr:cNvPr id="5148" name="Picture 3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2B4A41D-F64D-14CF-5CEC-EB3CDDD04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4429125"/>
          <a:ext cx="628650" cy="485775"/>
        </a:xfrm>
        <a:prstGeom prst="rect">
          <a:avLst/>
        </a:prstGeom>
        <a:solidFill>
          <a:srgbClr val="339966"/>
        </a:solidFill>
        <a:ln w="38100">
          <a:solidFill>
            <a:srgbClr val="00FF00"/>
          </a:solidFill>
          <a:prstDash val="dash"/>
          <a:miter lim="800000"/>
          <a:headEnd/>
          <a:tailEnd/>
        </a:ln>
      </xdr:spPr>
    </xdr:pic>
    <xdr:clientData/>
  </xdr:twoCellAnchor>
  <xdr:twoCellAnchor>
    <xdr:from>
      <xdr:col>6</xdr:col>
      <xdr:colOff>171450</xdr:colOff>
      <xdr:row>10</xdr:row>
      <xdr:rowOff>57150</xdr:rowOff>
    </xdr:from>
    <xdr:to>
      <xdr:col>15</xdr:col>
      <xdr:colOff>76200</xdr:colOff>
      <xdr:row>19</xdr:row>
      <xdr:rowOff>142875</xdr:rowOff>
    </xdr:to>
    <xdr:graphicFrame macro="">
      <xdr:nvGraphicFramePr>
        <xdr:cNvPr id="5149" name="Chart 11">
          <a:extLst>
            <a:ext uri="{FF2B5EF4-FFF2-40B4-BE49-F238E27FC236}">
              <a16:creationId xmlns:a16="http://schemas.microsoft.com/office/drawing/2014/main" id="{41598E68-CB7C-793A-BDCA-93F34F111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10</xdr:row>
      <xdr:rowOff>0</xdr:rowOff>
    </xdr:from>
    <xdr:to>
      <xdr:col>12</xdr:col>
      <xdr:colOff>66675</xdr:colOff>
      <xdr:row>20</xdr:row>
      <xdr:rowOff>123825</xdr:rowOff>
    </xdr:to>
    <xdr:graphicFrame macro="">
      <xdr:nvGraphicFramePr>
        <xdr:cNvPr id="8218" name="Chart 1">
          <a:extLst>
            <a:ext uri="{FF2B5EF4-FFF2-40B4-BE49-F238E27FC236}">
              <a16:creationId xmlns:a16="http://schemas.microsoft.com/office/drawing/2014/main" id="{0BDE48CA-68B9-5A79-BE8D-4656A653C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9525</xdr:colOff>
      <xdr:row>23</xdr:row>
      <xdr:rowOff>95250</xdr:rowOff>
    </xdr:from>
    <xdr:to>
      <xdr:col>3</xdr:col>
      <xdr:colOff>257175</xdr:colOff>
      <xdr:row>26</xdr:row>
      <xdr:rowOff>133350</xdr:rowOff>
    </xdr:to>
    <xdr:pic>
      <xdr:nvPicPr>
        <xdr:cNvPr id="8219" name="Picture 2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C3FDD7F-7930-E8F4-6197-4522ACD4E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4781550"/>
          <a:ext cx="809625" cy="523875"/>
        </a:xfrm>
        <a:prstGeom prst="rect">
          <a:avLst/>
        </a:prstGeom>
        <a:solidFill>
          <a:srgbClr val="339966">
            <a:alpha val="98822"/>
          </a:srgbClr>
        </a:solidFill>
        <a:ln w="38100">
          <a:solidFill>
            <a:srgbClr val="00FF00"/>
          </a:solidFill>
          <a:prstDash val="dash"/>
          <a:miter lim="800000"/>
          <a:headEnd/>
          <a:tailEnd/>
        </a:ln>
      </xdr:spPr>
    </xdr:pic>
    <xdr:clientData/>
  </xdr:twoCellAnchor>
  <xdr:twoCellAnchor editAs="oneCell">
    <xdr:from>
      <xdr:col>15</xdr:col>
      <xdr:colOff>504825</xdr:colOff>
      <xdr:row>22</xdr:row>
      <xdr:rowOff>66675</xdr:rowOff>
    </xdr:from>
    <xdr:to>
      <xdr:col>16</xdr:col>
      <xdr:colOff>504825</xdr:colOff>
      <xdr:row>25</xdr:row>
      <xdr:rowOff>85725</xdr:rowOff>
    </xdr:to>
    <xdr:pic>
      <xdr:nvPicPr>
        <xdr:cNvPr id="8220" name="Picture 3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F3F648F-CEA8-8185-7879-7819B91F1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4591050"/>
          <a:ext cx="752475" cy="504825"/>
        </a:xfrm>
        <a:prstGeom prst="rect">
          <a:avLst/>
        </a:prstGeom>
        <a:solidFill>
          <a:srgbClr val="339966"/>
        </a:solidFill>
        <a:ln w="38100">
          <a:solidFill>
            <a:srgbClr val="00FF00"/>
          </a:solidFill>
          <a:prstDash val="dash"/>
          <a:miter lim="800000"/>
          <a:headEnd/>
          <a:tailEnd/>
        </a:ln>
      </xdr:spPr>
    </xdr:pic>
    <xdr:clientData/>
  </xdr:twoCellAnchor>
  <xdr:twoCellAnchor editAs="oneCell">
    <xdr:from>
      <xdr:col>13</xdr:col>
      <xdr:colOff>47625</xdr:colOff>
      <xdr:row>10</xdr:row>
      <xdr:rowOff>133350</xdr:rowOff>
    </xdr:from>
    <xdr:to>
      <xdr:col>16</xdr:col>
      <xdr:colOff>495300</xdr:colOff>
      <xdr:row>19</xdr:row>
      <xdr:rowOff>219075</xdr:rowOff>
    </xdr:to>
    <xdr:pic>
      <xdr:nvPicPr>
        <xdr:cNvPr id="8221" name="Picture 5" descr="images">
          <a:extLst>
            <a:ext uri="{FF2B5EF4-FFF2-40B4-BE49-F238E27FC236}">
              <a16:creationId xmlns:a16="http://schemas.microsoft.com/office/drawing/2014/main" id="{7AC79773-6626-94B9-6D72-DFE0FDE2D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2171700"/>
          <a:ext cx="2419350" cy="19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285750</xdr:colOff>
      <xdr:row>6</xdr:row>
      <xdr:rowOff>142875</xdr:rowOff>
    </xdr:from>
    <xdr:to>
      <xdr:col>17</xdr:col>
      <xdr:colOff>295275</xdr:colOff>
      <xdr:row>18</xdr:row>
      <xdr:rowOff>171450</xdr:rowOff>
    </xdr:to>
    <xdr:pic>
      <xdr:nvPicPr>
        <xdr:cNvPr id="1058" name="Picture 6" descr="images1">
          <a:extLst>
            <a:ext uri="{FF2B5EF4-FFF2-40B4-BE49-F238E27FC236}">
              <a16:creationId xmlns:a16="http://schemas.microsoft.com/office/drawing/2014/main" id="{7F712B97-B677-35DC-A290-6AD2C0EB9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1323975"/>
          <a:ext cx="2552700" cy="2486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23</xdr:row>
      <xdr:rowOff>19050</xdr:rowOff>
    </xdr:from>
    <xdr:to>
      <xdr:col>4</xdr:col>
      <xdr:colOff>47625</xdr:colOff>
      <xdr:row>25</xdr:row>
      <xdr:rowOff>123825</xdr:rowOff>
    </xdr:to>
    <xdr:pic>
      <xdr:nvPicPr>
        <xdr:cNvPr id="1059" name="Picture 23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E2FE6CF-6FEA-2F4D-8056-0CF572B7C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4572000"/>
          <a:ext cx="828675" cy="466725"/>
        </a:xfrm>
        <a:prstGeom prst="rect">
          <a:avLst/>
        </a:prstGeom>
        <a:solidFill>
          <a:srgbClr val="339966">
            <a:alpha val="98822"/>
          </a:srgbClr>
        </a:solidFill>
        <a:ln w="38100">
          <a:solidFill>
            <a:srgbClr val="00FF00"/>
          </a:solidFill>
          <a:prstDash val="dash"/>
          <a:miter lim="800000"/>
          <a:headEnd/>
          <a:tailEnd/>
        </a:ln>
      </xdr:spPr>
    </xdr:pic>
    <xdr:clientData/>
  </xdr:twoCellAnchor>
  <xdr:twoCellAnchor editAs="oneCell">
    <xdr:from>
      <xdr:col>16</xdr:col>
      <xdr:colOff>85725</xdr:colOff>
      <xdr:row>22</xdr:row>
      <xdr:rowOff>152400</xdr:rowOff>
    </xdr:from>
    <xdr:to>
      <xdr:col>17</xdr:col>
      <xdr:colOff>590550</xdr:colOff>
      <xdr:row>25</xdr:row>
      <xdr:rowOff>123825</xdr:rowOff>
    </xdr:to>
    <xdr:pic>
      <xdr:nvPicPr>
        <xdr:cNvPr id="1060" name="Picture 3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D3FD88A-C53A-CDE8-67D7-7C058F17E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4543425"/>
          <a:ext cx="742950" cy="495300"/>
        </a:xfrm>
        <a:prstGeom prst="rect">
          <a:avLst/>
        </a:prstGeom>
        <a:solidFill>
          <a:srgbClr val="339966"/>
        </a:solidFill>
        <a:ln w="38100">
          <a:solidFill>
            <a:srgbClr val="00FF00"/>
          </a:solidFill>
          <a:prstDash val="dash"/>
          <a:miter lim="800000"/>
          <a:headEnd/>
          <a:tailEnd/>
        </a:ln>
      </xdr:spPr>
    </xdr:pic>
    <xdr:clientData/>
  </xdr:twoCellAnchor>
  <xdr:twoCellAnchor>
    <xdr:from>
      <xdr:col>6</xdr:col>
      <xdr:colOff>85725</xdr:colOff>
      <xdr:row>6</xdr:row>
      <xdr:rowOff>114300</xdr:rowOff>
    </xdr:from>
    <xdr:to>
      <xdr:col>13</xdr:col>
      <xdr:colOff>161925</xdr:colOff>
      <xdr:row>18</xdr:row>
      <xdr:rowOff>171450</xdr:rowOff>
    </xdr:to>
    <xdr:graphicFrame macro="">
      <xdr:nvGraphicFramePr>
        <xdr:cNvPr id="1061" name="Chart 13">
          <a:extLst>
            <a:ext uri="{FF2B5EF4-FFF2-40B4-BE49-F238E27FC236}">
              <a16:creationId xmlns:a16="http://schemas.microsoft.com/office/drawing/2014/main" id="{165C198F-28FE-9E68-AEA6-3C1585E9EE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26</xdr:row>
      <xdr:rowOff>9525</xdr:rowOff>
    </xdr:from>
    <xdr:to>
      <xdr:col>3</xdr:col>
      <xdr:colOff>133350</xdr:colOff>
      <xdr:row>27</xdr:row>
      <xdr:rowOff>104775</xdr:rowOff>
    </xdr:to>
    <xdr:pic>
      <xdr:nvPicPr>
        <xdr:cNvPr id="10265" name="Picture 23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09353C-4299-D40D-6608-EACE3234A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4819650"/>
          <a:ext cx="704850" cy="457200"/>
        </a:xfrm>
        <a:prstGeom prst="rect">
          <a:avLst/>
        </a:prstGeom>
        <a:solidFill>
          <a:srgbClr val="339966">
            <a:alpha val="98822"/>
          </a:srgbClr>
        </a:solidFill>
        <a:ln w="38100">
          <a:solidFill>
            <a:srgbClr val="00FF00"/>
          </a:solidFill>
          <a:prstDash val="dash"/>
          <a:miter lim="800000"/>
          <a:headEnd/>
          <a:tailEnd/>
        </a:ln>
      </xdr:spPr>
    </xdr:pic>
    <xdr:clientData/>
  </xdr:twoCellAnchor>
  <xdr:twoCellAnchor editAs="oneCell">
    <xdr:from>
      <xdr:col>13</xdr:col>
      <xdr:colOff>190500</xdr:colOff>
      <xdr:row>25</xdr:row>
      <xdr:rowOff>180975</xdr:rowOff>
    </xdr:from>
    <xdr:to>
      <xdr:col>14</xdr:col>
      <xdr:colOff>304800</xdr:colOff>
      <xdr:row>27</xdr:row>
      <xdr:rowOff>104775</xdr:rowOff>
    </xdr:to>
    <xdr:pic>
      <xdr:nvPicPr>
        <xdr:cNvPr id="10266" name="Picture 3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924F1C6-41F4-DCEA-822D-3F4D7A8E2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4791075"/>
          <a:ext cx="723900" cy="485775"/>
        </a:xfrm>
        <a:prstGeom prst="rect">
          <a:avLst/>
        </a:prstGeom>
        <a:solidFill>
          <a:srgbClr val="339966"/>
        </a:solidFill>
        <a:ln w="38100">
          <a:solidFill>
            <a:srgbClr val="00FF00"/>
          </a:solidFill>
          <a:prstDash val="dash"/>
          <a:miter lim="800000"/>
          <a:headEnd/>
          <a:tailEnd/>
        </a:ln>
      </xdr:spPr>
    </xdr:pic>
    <xdr:clientData/>
  </xdr:twoCellAnchor>
  <xdr:twoCellAnchor>
    <xdr:from>
      <xdr:col>5</xdr:col>
      <xdr:colOff>180975</xdr:colOff>
      <xdr:row>9</xdr:row>
      <xdr:rowOff>47625</xdr:rowOff>
    </xdr:from>
    <xdr:to>
      <xdr:col>10</xdr:col>
      <xdr:colOff>409575</xdr:colOff>
      <xdr:row>20</xdr:row>
      <xdr:rowOff>95250</xdr:rowOff>
    </xdr:to>
    <xdr:graphicFrame macro="">
      <xdr:nvGraphicFramePr>
        <xdr:cNvPr id="10267" name="Chart 3">
          <a:extLst>
            <a:ext uri="{FF2B5EF4-FFF2-40B4-BE49-F238E27FC236}">
              <a16:creationId xmlns:a16="http://schemas.microsoft.com/office/drawing/2014/main" id="{CC4AC583-238C-47B8-8E3F-B6D0862C1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9525</xdr:colOff>
      <xdr:row>6</xdr:row>
      <xdr:rowOff>0</xdr:rowOff>
    </xdr:from>
    <xdr:to>
      <xdr:col>14</xdr:col>
      <xdr:colOff>114300</xdr:colOff>
      <xdr:row>11</xdr:row>
      <xdr:rowOff>47625</xdr:rowOff>
    </xdr:to>
    <xdr:pic>
      <xdr:nvPicPr>
        <xdr:cNvPr id="10268" name="Picture 4" descr="images1">
          <a:extLst>
            <a:ext uri="{FF2B5EF4-FFF2-40B4-BE49-F238E27FC236}">
              <a16:creationId xmlns:a16="http://schemas.microsoft.com/office/drawing/2014/main" id="{34495052-F32A-F3DA-1300-1CFE41F4D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1085850"/>
          <a:ext cx="19335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809625</xdr:colOff>
      <xdr:row>62</xdr:row>
      <xdr:rowOff>19050</xdr:rowOff>
    </xdr:from>
    <xdr:to>
      <xdr:col>6</xdr:col>
      <xdr:colOff>1400175</xdr:colOff>
      <xdr:row>84</xdr:row>
      <xdr:rowOff>19050</xdr:rowOff>
    </xdr:to>
    <xdr:graphicFrame macro="">
      <xdr:nvGraphicFramePr>
        <xdr:cNvPr id="2083" name="Chart 2">
          <a:extLst>
            <a:ext uri="{FF2B5EF4-FFF2-40B4-BE49-F238E27FC236}">
              <a16:creationId xmlns:a16="http://schemas.microsoft.com/office/drawing/2014/main" id="{BA6117C5-B48E-5DE0-94AE-1F3479364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609600</xdr:colOff>
      <xdr:row>7</xdr:row>
      <xdr:rowOff>123825</xdr:rowOff>
    </xdr:from>
    <xdr:to>
      <xdr:col>14</xdr:col>
      <xdr:colOff>85725</xdr:colOff>
      <xdr:row>18</xdr:row>
      <xdr:rowOff>0</xdr:rowOff>
    </xdr:to>
    <xdr:pic>
      <xdr:nvPicPr>
        <xdr:cNvPr id="2084" name="Picture 3" descr="BT97GQCANVV0S1CA2N9D87CAC569RHCAV7Q1NACAJW54F5CA3TPLIHCA27S5CRCACUYKMJCANDE266CA0659X4CAF26JTWCA6V6ZVQCAJWKNXGCAHOXWWDCASOCBCKCAS4TYH1CAYEDM4UCA7GW27O">
          <a:extLst>
            <a:ext uri="{FF2B5EF4-FFF2-40B4-BE49-F238E27FC236}">
              <a16:creationId xmlns:a16="http://schemas.microsoft.com/office/drawing/2014/main" id="{B6DAEB52-F415-BFB1-1322-05426E50C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1476375"/>
          <a:ext cx="1885950" cy="2647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20</xdr:row>
      <xdr:rowOff>95250</xdr:rowOff>
    </xdr:from>
    <xdr:to>
      <xdr:col>3</xdr:col>
      <xdr:colOff>428625</xdr:colOff>
      <xdr:row>22</xdr:row>
      <xdr:rowOff>171450</xdr:rowOff>
    </xdr:to>
    <xdr:pic>
      <xdr:nvPicPr>
        <xdr:cNvPr id="2085" name="Picture 23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8616A0D-D249-F1EF-81D5-6013B162F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4638675"/>
          <a:ext cx="781050" cy="504825"/>
        </a:xfrm>
        <a:prstGeom prst="rect">
          <a:avLst/>
        </a:prstGeom>
        <a:solidFill>
          <a:srgbClr val="339966">
            <a:alpha val="98822"/>
          </a:srgbClr>
        </a:solidFill>
        <a:ln w="38100">
          <a:solidFill>
            <a:srgbClr val="00FF00"/>
          </a:solidFill>
          <a:prstDash val="dash"/>
          <a:miter lim="800000"/>
          <a:headEnd/>
          <a:tailEnd/>
        </a:ln>
      </xdr:spPr>
    </xdr:pic>
    <xdr:clientData/>
  </xdr:twoCellAnchor>
  <xdr:twoCellAnchor editAs="oneCell">
    <xdr:from>
      <xdr:col>13</xdr:col>
      <xdr:colOff>219075</xdr:colOff>
      <xdr:row>20</xdr:row>
      <xdr:rowOff>66675</xdr:rowOff>
    </xdr:from>
    <xdr:to>
      <xdr:col>15</xdr:col>
      <xdr:colOff>152400</xdr:colOff>
      <xdr:row>22</xdr:row>
      <xdr:rowOff>142875</xdr:rowOff>
    </xdr:to>
    <xdr:pic>
      <xdr:nvPicPr>
        <xdr:cNvPr id="2086" name="Picture 3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8B99264-1631-519C-DAF5-8D2E2B723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1075" y="4610100"/>
          <a:ext cx="790575" cy="504825"/>
        </a:xfrm>
        <a:prstGeom prst="rect">
          <a:avLst/>
        </a:prstGeom>
        <a:solidFill>
          <a:srgbClr val="339966"/>
        </a:solidFill>
        <a:ln w="38100">
          <a:solidFill>
            <a:srgbClr val="00FF00"/>
          </a:solidFill>
          <a:prstDash val="dash"/>
          <a:miter lim="800000"/>
          <a:headEnd/>
          <a:tailEnd/>
        </a:ln>
      </xdr:spPr>
    </xdr:pic>
    <xdr:clientData/>
  </xdr:twoCellAnchor>
  <xdr:twoCellAnchor>
    <xdr:from>
      <xdr:col>6</xdr:col>
      <xdr:colOff>438150</xdr:colOff>
      <xdr:row>7</xdr:row>
      <xdr:rowOff>114300</xdr:rowOff>
    </xdr:from>
    <xdr:to>
      <xdr:col>11</xdr:col>
      <xdr:colOff>438150</xdr:colOff>
      <xdr:row>18</xdr:row>
      <xdr:rowOff>47625</xdr:rowOff>
    </xdr:to>
    <xdr:graphicFrame macro="">
      <xdr:nvGraphicFramePr>
        <xdr:cNvPr id="2087" name="Chart 7">
          <a:extLst>
            <a:ext uri="{FF2B5EF4-FFF2-40B4-BE49-F238E27FC236}">
              <a16:creationId xmlns:a16="http://schemas.microsoft.com/office/drawing/2014/main" id="{AD3CBBC8-90E6-494A-41C5-13D536E82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19</xdr:row>
      <xdr:rowOff>142875</xdr:rowOff>
    </xdr:from>
    <xdr:to>
      <xdr:col>3</xdr:col>
      <xdr:colOff>561975</xdr:colOff>
      <xdr:row>22</xdr:row>
      <xdr:rowOff>152400</xdr:rowOff>
    </xdr:to>
    <xdr:pic>
      <xdr:nvPicPr>
        <xdr:cNvPr id="11289" name="Picture 23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E2D17C-D483-1228-36E7-2020470DA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4143375"/>
          <a:ext cx="838200" cy="552450"/>
        </a:xfrm>
        <a:prstGeom prst="rect">
          <a:avLst/>
        </a:prstGeom>
        <a:solidFill>
          <a:srgbClr val="339966">
            <a:alpha val="98822"/>
          </a:srgbClr>
        </a:solidFill>
        <a:ln w="38100">
          <a:solidFill>
            <a:srgbClr val="00FF00"/>
          </a:solidFill>
          <a:prstDash val="dash"/>
          <a:miter lim="800000"/>
          <a:headEnd/>
          <a:tailEnd/>
        </a:ln>
      </xdr:spPr>
    </xdr:pic>
    <xdr:clientData/>
  </xdr:twoCellAnchor>
  <xdr:twoCellAnchor editAs="oneCell">
    <xdr:from>
      <xdr:col>12</xdr:col>
      <xdr:colOff>600075</xdr:colOff>
      <xdr:row>19</xdr:row>
      <xdr:rowOff>142875</xdr:rowOff>
    </xdr:from>
    <xdr:to>
      <xdr:col>12</xdr:col>
      <xdr:colOff>1371600</xdr:colOff>
      <xdr:row>22</xdr:row>
      <xdr:rowOff>123825</xdr:rowOff>
    </xdr:to>
    <xdr:pic>
      <xdr:nvPicPr>
        <xdr:cNvPr id="11290" name="Picture 3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1A643AE-DE76-C8F5-C060-7C4900ECD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4143375"/>
          <a:ext cx="771525" cy="523875"/>
        </a:xfrm>
        <a:prstGeom prst="rect">
          <a:avLst/>
        </a:prstGeom>
        <a:solidFill>
          <a:srgbClr val="339966"/>
        </a:solidFill>
        <a:ln w="38100">
          <a:solidFill>
            <a:srgbClr val="00FF00"/>
          </a:solidFill>
          <a:prstDash val="dash"/>
          <a:miter lim="800000"/>
          <a:headEnd/>
          <a:tailEnd/>
        </a:ln>
      </xdr:spPr>
    </xdr:pic>
    <xdr:clientData/>
  </xdr:twoCellAnchor>
  <xdr:twoCellAnchor editAs="oneCell">
    <xdr:from>
      <xdr:col>11</xdr:col>
      <xdr:colOff>647700</xdr:colOff>
      <xdr:row>5</xdr:row>
      <xdr:rowOff>104775</xdr:rowOff>
    </xdr:from>
    <xdr:to>
      <xdr:col>12</xdr:col>
      <xdr:colOff>1076325</xdr:colOff>
      <xdr:row>16</xdr:row>
      <xdr:rowOff>180975</xdr:rowOff>
    </xdr:to>
    <xdr:pic>
      <xdr:nvPicPr>
        <xdr:cNvPr id="11291" name="Picture 3" descr="BT97GQCANVV0S1CA2N9D87CAC569RHCAV7Q1NACAJW54F5CA3TPLIHCA27S5CRCACUYKMJCANDE266CA0659X4CAF26JTWCA6V6ZVQCAJWKNXGCAHOXWWDCASOCBCKCAS4TYH1CAYEDM4UCA7GW27O">
          <a:extLst>
            <a:ext uri="{FF2B5EF4-FFF2-40B4-BE49-F238E27FC236}">
              <a16:creationId xmlns:a16="http://schemas.microsoft.com/office/drawing/2014/main" id="{EB3F8B13-B946-EAB2-BAAE-0CCAE31EE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1095375"/>
          <a:ext cx="1790700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190500</xdr:colOff>
      <xdr:row>5</xdr:row>
      <xdr:rowOff>114300</xdr:rowOff>
    </xdr:from>
    <xdr:to>
      <xdr:col>11</xdr:col>
      <xdr:colOff>447675</xdr:colOff>
      <xdr:row>17</xdr:row>
      <xdr:rowOff>0</xdr:rowOff>
    </xdr:to>
    <xdr:graphicFrame macro="">
      <xdr:nvGraphicFramePr>
        <xdr:cNvPr id="11292" name="Chart 4">
          <a:extLst>
            <a:ext uri="{FF2B5EF4-FFF2-40B4-BE49-F238E27FC236}">
              <a16:creationId xmlns:a16="http://schemas.microsoft.com/office/drawing/2014/main" id="{38D4E906-420F-B33B-69F7-F0FBB2F50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17</xdr:row>
      <xdr:rowOff>38100</xdr:rowOff>
    </xdr:from>
    <xdr:to>
      <xdr:col>4</xdr:col>
      <xdr:colOff>733425</xdr:colOff>
      <xdr:row>19</xdr:row>
      <xdr:rowOff>133350</xdr:rowOff>
    </xdr:to>
    <xdr:pic>
      <xdr:nvPicPr>
        <xdr:cNvPr id="3106" name="Picture 23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CC9688-FFF8-DFEE-8C7C-105DD3E7A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4448175"/>
          <a:ext cx="876300" cy="495300"/>
        </a:xfrm>
        <a:prstGeom prst="rect">
          <a:avLst/>
        </a:prstGeom>
        <a:solidFill>
          <a:srgbClr val="339966">
            <a:alpha val="98822"/>
          </a:srgbClr>
        </a:solidFill>
        <a:ln w="38100">
          <a:solidFill>
            <a:srgbClr val="00FF00"/>
          </a:solidFill>
          <a:prstDash val="dash"/>
          <a:miter lim="800000"/>
          <a:headEnd/>
          <a:tailEnd/>
        </a:ln>
      </xdr:spPr>
    </xdr:pic>
    <xdr:clientData/>
  </xdr:twoCellAnchor>
  <xdr:twoCellAnchor editAs="oneCell">
    <xdr:from>
      <xdr:col>15</xdr:col>
      <xdr:colOff>276225</xdr:colOff>
      <xdr:row>16</xdr:row>
      <xdr:rowOff>180975</xdr:rowOff>
    </xdr:from>
    <xdr:to>
      <xdr:col>15</xdr:col>
      <xdr:colOff>1162050</xdr:colOff>
      <xdr:row>19</xdr:row>
      <xdr:rowOff>123825</xdr:rowOff>
    </xdr:to>
    <xdr:pic>
      <xdr:nvPicPr>
        <xdr:cNvPr id="3107" name="Picture 3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79B7EF9-AFDC-0FEE-71B2-19D0DD099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4391025"/>
          <a:ext cx="885825" cy="542925"/>
        </a:xfrm>
        <a:prstGeom prst="rect">
          <a:avLst/>
        </a:prstGeom>
        <a:solidFill>
          <a:srgbClr val="339966"/>
        </a:solidFill>
        <a:ln w="38100">
          <a:solidFill>
            <a:srgbClr val="00FF00"/>
          </a:solidFill>
          <a:prstDash val="dash"/>
          <a:miter lim="800000"/>
          <a:headEnd/>
          <a:tailEnd/>
        </a:ln>
      </xdr:spPr>
    </xdr:pic>
    <xdr:clientData/>
  </xdr:twoCellAnchor>
  <xdr:twoCellAnchor>
    <xdr:from>
      <xdr:col>4</xdr:col>
      <xdr:colOff>542925</xdr:colOff>
      <xdr:row>12</xdr:row>
      <xdr:rowOff>123825</xdr:rowOff>
    </xdr:from>
    <xdr:to>
      <xdr:col>13</xdr:col>
      <xdr:colOff>561975</xdr:colOff>
      <xdr:row>15</xdr:row>
      <xdr:rowOff>1066800</xdr:rowOff>
    </xdr:to>
    <xdr:graphicFrame macro="">
      <xdr:nvGraphicFramePr>
        <xdr:cNvPr id="3108" name="Chart 12">
          <a:extLst>
            <a:ext uri="{FF2B5EF4-FFF2-40B4-BE49-F238E27FC236}">
              <a16:creationId xmlns:a16="http://schemas.microsoft.com/office/drawing/2014/main" id="{836A1A65-7980-357D-9800-76C225684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190500</xdr:colOff>
      <xdr:row>6</xdr:row>
      <xdr:rowOff>9525</xdr:rowOff>
    </xdr:from>
    <xdr:to>
      <xdr:col>14</xdr:col>
      <xdr:colOff>190500</xdr:colOff>
      <xdr:row>9</xdr:row>
      <xdr:rowOff>180975</xdr:rowOff>
    </xdr:to>
    <xdr:pic>
      <xdr:nvPicPr>
        <xdr:cNvPr id="3109" name="Picture 13" descr="VIS13KCAOH129KCA34T25XCAK6S0KQCAHYM41PCAR8DEEDCA8EO4TKCA9IN66JCAKSZYKTCA1QZAIWCALZF87ZCAI4JVC7CAQA14ZPCACJTF0ZCAYBADQ5CA3IVXPDCAKOKXNVCAD3BW52CA3F40DX">
          <a:extLst>
            <a:ext uri="{FF2B5EF4-FFF2-40B4-BE49-F238E27FC236}">
              <a16:creationId xmlns:a16="http://schemas.microsoft.com/office/drawing/2014/main" id="{59BE2A00-2F58-2739-4C6C-D3793FC4B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257300"/>
          <a:ext cx="13620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25</xdr:row>
      <xdr:rowOff>95250</xdr:rowOff>
    </xdr:from>
    <xdr:to>
      <xdr:col>3</xdr:col>
      <xdr:colOff>285750</xdr:colOff>
      <xdr:row>28</xdr:row>
      <xdr:rowOff>133350</xdr:rowOff>
    </xdr:to>
    <xdr:pic>
      <xdr:nvPicPr>
        <xdr:cNvPr id="7226" name="Picture 23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FCACC0-0739-C89A-2D86-AE6DDF85B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5191125"/>
          <a:ext cx="866775" cy="523875"/>
        </a:xfrm>
        <a:prstGeom prst="rect">
          <a:avLst/>
        </a:prstGeom>
        <a:solidFill>
          <a:srgbClr val="339966">
            <a:alpha val="98822"/>
          </a:srgbClr>
        </a:solidFill>
        <a:ln w="38100">
          <a:solidFill>
            <a:srgbClr val="00FF00"/>
          </a:solidFill>
          <a:prstDash val="dash"/>
          <a:miter lim="800000"/>
          <a:headEnd/>
          <a:tailEnd/>
        </a:ln>
      </xdr:spPr>
    </xdr:pic>
    <xdr:clientData/>
  </xdr:twoCellAnchor>
  <xdr:twoCellAnchor editAs="oneCell">
    <xdr:from>
      <xdr:col>26</xdr:col>
      <xdr:colOff>28575</xdr:colOff>
      <xdr:row>36</xdr:row>
      <xdr:rowOff>76200</xdr:rowOff>
    </xdr:from>
    <xdr:to>
      <xdr:col>28</xdr:col>
      <xdr:colOff>590550</xdr:colOff>
      <xdr:row>42</xdr:row>
      <xdr:rowOff>171450</xdr:rowOff>
    </xdr:to>
    <xdr:pic>
      <xdr:nvPicPr>
        <xdr:cNvPr id="7227" name="Picture 6" descr="images">
          <a:extLst>
            <a:ext uri="{FF2B5EF4-FFF2-40B4-BE49-F238E27FC236}">
              <a16:creationId xmlns:a16="http://schemas.microsoft.com/office/drawing/2014/main" id="{DB3E2A19-E87B-74F2-9B31-76351E53C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73025" y="6962775"/>
          <a:ext cx="17811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57150</xdr:colOff>
      <xdr:row>44</xdr:row>
      <xdr:rowOff>104775</xdr:rowOff>
    </xdr:from>
    <xdr:to>
      <xdr:col>36</xdr:col>
      <xdr:colOff>161925</xdr:colOff>
      <xdr:row>49</xdr:row>
      <xdr:rowOff>114300</xdr:rowOff>
    </xdr:to>
    <xdr:pic>
      <xdr:nvPicPr>
        <xdr:cNvPr id="7228" name="Picture 9">
          <a:extLst>
            <a:ext uri="{FF2B5EF4-FFF2-40B4-BE49-F238E27FC236}">
              <a16:creationId xmlns:a16="http://schemas.microsoft.com/office/drawing/2014/main" id="{66EC13F7-F466-2E8E-4C5C-8EE650C1F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0" y="8486775"/>
          <a:ext cx="714375" cy="847725"/>
        </a:xfrm>
        <a:prstGeom prst="rect">
          <a:avLst/>
        </a:prstGeom>
        <a:noFill/>
        <a:ln w="571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38100</xdr:colOff>
      <xdr:row>44</xdr:row>
      <xdr:rowOff>171450</xdr:rowOff>
    </xdr:from>
    <xdr:to>
      <xdr:col>27</xdr:col>
      <xdr:colOff>590550</xdr:colOff>
      <xdr:row>49</xdr:row>
      <xdr:rowOff>85725</xdr:rowOff>
    </xdr:to>
    <xdr:pic>
      <xdr:nvPicPr>
        <xdr:cNvPr id="7229" name="Picture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824C6A9-6245-312C-B552-DC84A506A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8553450"/>
          <a:ext cx="1162050" cy="752475"/>
        </a:xfrm>
        <a:prstGeom prst="rect">
          <a:avLst/>
        </a:prstGeom>
        <a:solidFill>
          <a:srgbClr val="808080">
            <a:alpha val="98822"/>
          </a:srgbClr>
        </a:solidFill>
        <a:ln w="57150" cap="rnd">
          <a:solidFill>
            <a:srgbClr val="000000"/>
          </a:solidFill>
          <a:prstDash val="sysDot"/>
          <a:miter lim="800000"/>
          <a:headEnd/>
          <a:tailEnd/>
        </a:ln>
      </xdr:spPr>
    </xdr:pic>
    <xdr:clientData/>
  </xdr:twoCellAnchor>
  <xdr:twoCellAnchor editAs="oneCell">
    <xdr:from>
      <xdr:col>3</xdr:col>
      <xdr:colOff>133350</xdr:colOff>
      <xdr:row>4</xdr:row>
      <xdr:rowOff>76200</xdr:rowOff>
    </xdr:from>
    <xdr:to>
      <xdr:col>4</xdr:col>
      <xdr:colOff>428625</xdr:colOff>
      <xdr:row>7</xdr:row>
      <xdr:rowOff>190500</xdr:rowOff>
    </xdr:to>
    <xdr:pic>
      <xdr:nvPicPr>
        <xdr:cNvPr id="7230" name="Picture 15">
          <a:extLst>
            <a:ext uri="{FF2B5EF4-FFF2-40B4-BE49-F238E27FC236}">
              <a16:creationId xmlns:a16="http://schemas.microsoft.com/office/drawing/2014/main" id="{5319D030-56FD-741C-8AE7-C2FCF4BB8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076325"/>
          <a:ext cx="9048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85725</xdr:colOff>
      <xdr:row>10</xdr:row>
      <xdr:rowOff>0</xdr:rowOff>
    </xdr:from>
    <xdr:to>
      <xdr:col>4</xdr:col>
      <xdr:colOff>419100</xdr:colOff>
      <xdr:row>14</xdr:row>
      <xdr:rowOff>152400</xdr:rowOff>
    </xdr:to>
    <xdr:pic>
      <xdr:nvPicPr>
        <xdr:cNvPr id="7231" name="Picture 19">
          <a:extLst>
            <a:ext uri="{FF2B5EF4-FFF2-40B4-BE49-F238E27FC236}">
              <a16:creationId xmlns:a16="http://schemas.microsoft.com/office/drawing/2014/main" id="{AD1EAD3F-3AEB-4721-3BE4-DC3EC7C60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2438400"/>
          <a:ext cx="9429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95250</xdr:colOff>
      <xdr:row>17</xdr:row>
      <xdr:rowOff>57150</xdr:rowOff>
    </xdr:from>
    <xdr:to>
      <xdr:col>4</xdr:col>
      <xdr:colOff>314325</xdr:colOff>
      <xdr:row>23</xdr:row>
      <xdr:rowOff>57150</xdr:rowOff>
    </xdr:to>
    <xdr:pic>
      <xdr:nvPicPr>
        <xdr:cNvPr id="7232" name="Picture 21">
          <a:extLst>
            <a:ext uri="{FF2B5EF4-FFF2-40B4-BE49-F238E27FC236}">
              <a16:creationId xmlns:a16="http://schemas.microsoft.com/office/drawing/2014/main" id="{4D7ACD9E-8847-C60D-9CDE-0F82B776E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3819525"/>
          <a:ext cx="8286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projetos.unijui.edu.br/matematica" TargetMode="External"/><Relationship Id="rId1" Type="http://schemas.openxmlformats.org/officeDocument/2006/relationships/hyperlink" Target="http://www.unijui.edu.br/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3"/>
  <sheetViews>
    <sheetView tabSelected="1" workbookViewId="0">
      <selection activeCell="Z10" sqref="Z10"/>
    </sheetView>
  </sheetViews>
  <sheetFormatPr defaultColWidth="4.42578125" defaultRowHeight="15.75" customHeight="1" x14ac:dyDescent="0.2"/>
  <cols>
    <col min="1" max="1" width="38.28515625" style="24" customWidth="1"/>
    <col min="2" max="21" width="4.42578125" style="24" customWidth="1"/>
    <col min="22" max="61" width="4.42578125" style="109" customWidth="1"/>
    <col min="62" max="16384" width="4.42578125" style="24"/>
  </cols>
  <sheetData>
    <row r="1" spans="1:47" ht="15.75" customHeight="1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</row>
    <row r="2" spans="1:47" ht="15.75" customHeight="1" x14ac:dyDescent="0.2">
      <c r="A2" s="42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</row>
    <row r="3" spans="1:47" ht="15.75" customHeight="1" x14ac:dyDescent="0.2">
      <c r="A3" s="42"/>
      <c r="B3" s="183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184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</row>
    <row r="4" spans="1:47" ht="15.75" customHeight="1" x14ac:dyDescent="0.2">
      <c r="A4" s="42"/>
      <c r="B4" s="183"/>
      <c r="C4" s="42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42"/>
      <c r="T4" s="183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</row>
    <row r="5" spans="1:47" ht="15.75" customHeight="1" x14ac:dyDescent="0.2">
      <c r="A5" s="42"/>
      <c r="B5" s="183"/>
      <c r="C5" s="42"/>
      <c r="D5" s="183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183"/>
      <c r="S5" s="42"/>
      <c r="T5" s="184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</row>
    <row r="6" spans="1:47" ht="15.75" customHeight="1" x14ac:dyDescent="0.2">
      <c r="A6" s="42"/>
      <c r="B6" s="183"/>
      <c r="C6" s="42"/>
      <c r="D6" s="183"/>
      <c r="E6" s="42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42"/>
      <c r="R6" s="183"/>
      <c r="S6" s="42"/>
      <c r="T6" s="184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</row>
    <row r="7" spans="1:47" ht="15.75" customHeight="1" x14ac:dyDescent="0.2">
      <c r="A7" s="42"/>
      <c r="B7" s="183"/>
      <c r="C7" s="42"/>
      <c r="D7" s="183"/>
      <c r="E7" s="42"/>
      <c r="F7" s="184"/>
      <c r="G7" s="112"/>
      <c r="H7" s="112"/>
      <c r="I7" s="112"/>
      <c r="J7" s="112"/>
      <c r="K7" s="112"/>
      <c r="L7" s="112"/>
      <c r="M7" s="112"/>
      <c r="N7" s="112"/>
      <c r="O7" s="112"/>
      <c r="P7" s="184"/>
      <c r="Q7" s="42"/>
      <c r="R7" s="183"/>
      <c r="S7" s="42"/>
      <c r="T7" s="184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</row>
    <row r="8" spans="1:47" ht="15.75" customHeight="1" x14ac:dyDescent="0.3">
      <c r="A8" s="42"/>
      <c r="B8" s="183"/>
      <c r="C8" s="42"/>
      <c r="D8" s="183"/>
      <c r="E8" s="42"/>
      <c r="F8" s="184"/>
      <c r="G8" s="112"/>
      <c r="H8" s="184"/>
      <c r="I8" s="185" t="s">
        <v>61</v>
      </c>
      <c r="J8" s="185"/>
      <c r="K8" s="185"/>
      <c r="L8" s="185"/>
      <c r="M8" s="185"/>
      <c r="N8" s="184"/>
      <c r="O8" s="112"/>
      <c r="P8" s="184"/>
      <c r="Q8" s="42"/>
      <c r="R8" s="183"/>
      <c r="S8" s="42"/>
      <c r="T8" s="184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</row>
    <row r="9" spans="1:47" ht="15.75" customHeight="1" x14ac:dyDescent="0.2">
      <c r="A9" s="42"/>
      <c r="B9" s="183"/>
      <c r="C9" s="42"/>
      <c r="D9" s="183"/>
      <c r="E9" s="42"/>
      <c r="F9" s="184"/>
      <c r="G9" s="112"/>
      <c r="H9" s="184"/>
      <c r="I9" s="184"/>
      <c r="J9" s="184"/>
      <c r="K9" s="184"/>
      <c r="L9" s="184"/>
      <c r="M9" s="184"/>
      <c r="N9" s="184"/>
      <c r="O9" s="112"/>
      <c r="P9" s="184"/>
      <c r="Q9" s="42"/>
      <c r="R9" s="183"/>
      <c r="S9" s="42"/>
      <c r="T9" s="184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</row>
    <row r="10" spans="1:47" ht="15.75" customHeight="1" x14ac:dyDescent="0.2">
      <c r="A10" s="42"/>
      <c r="B10" s="183"/>
      <c r="C10" s="42"/>
      <c r="D10" s="183"/>
      <c r="E10" s="42"/>
      <c r="F10" s="184"/>
      <c r="G10" s="112"/>
      <c r="H10" s="184"/>
      <c r="I10" s="184"/>
      <c r="J10" s="184"/>
      <c r="K10" s="184"/>
      <c r="L10" s="184"/>
      <c r="M10" s="184"/>
      <c r="N10" s="184"/>
      <c r="O10" s="112"/>
      <c r="P10" s="184"/>
      <c r="Q10" s="42"/>
      <c r="R10" s="183"/>
      <c r="S10" s="42"/>
      <c r="T10" s="184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</row>
    <row r="11" spans="1:47" ht="15.75" customHeight="1" x14ac:dyDescent="0.2">
      <c r="A11" s="42"/>
      <c r="B11" s="183"/>
      <c r="C11" s="42"/>
      <c r="D11" s="183"/>
      <c r="E11" s="42"/>
      <c r="F11" s="184"/>
      <c r="G11" s="112"/>
      <c r="H11" s="184"/>
      <c r="I11" s="184"/>
      <c r="J11" s="184"/>
      <c r="K11" s="184"/>
      <c r="L11" s="184"/>
      <c r="M11" s="184"/>
      <c r="N11" s="184"/>
      <c r="O11" s="112"/>
      <c r="P11" s="184"/>
      <c r="Q11" s="42"/>
      <c r="R11" s="183"/>
      <c r="S11" s="42"/>
      <c r="T11" s="184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</row>
    <row r="12" spans="1:47" ht="15.75" customHeight="1" x14ac:dyDescent="0.2">
      <c r="A12" s="42"/>
      <c r="B12" s="183"/>
      <c r="C12" s="42"/>
      <c r="D12" s="183"/>
      <c r="E12" s="42"/>
      <c r="F12" s="184"/>
      <c r="G12" s="112"/>
      <c r="H12" s="184"/>
      <c r="I12" s="184"/>
      <c r="J12" s="184"/>
      <c r="K12" s="184"/>
      <c r="L12" s="184"/>
      <c r="M12" s="184"/>
      <c r="N12" s="184"/>
      <c r="O12" s="112"/>
      <c r="P12" s="184"/>
      <c r="Q12" s="42"/>
      <c r="R12" s="183"/>
      <c r="S12" s="42"/>
      <c r="T12" s="184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</row>
    <row r="13" spans="1:47" ht="15.75" customHeight="1" x14ac:dyDescent="0.2">
      <c r="A13" s="42"/>
      <c r="B13" s="183"/>
      <c r="C13" s="42"/>
      <c r="D13" s="183"/>
      <c r="E13" s="42"/>
      <c r="F13" s="184"/>
      <c r="G13" s="112"/>
      <c r="H13" s="184"/>
      <c r="I13" s="184"/>
      <c r="J13" s="184"/>
      <c r="K13" s="184"/>
      <c r="L13" s="184"/>
      <c r="M13" s="184"/>
      <c r="N13" s="184"/>
      <c r="O13" s="112"/>
      <c r="P13" s="184"/>
      <c r="Q13" s="42"/>
      <c r="R13" s="183"/>
      <c r="S13" s="42"/>
      <c r="T13" s="184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</row>
    <row r="14" spans="1:47" ht="15.75" customHeight="1" x14ac:dyDescent="0.2">
      <c r="A14" s="42"/>
      <c r="B14" s="183"/>
      <c r="C14" s="42"/>
      <c r="D14" s="183"/>
      <c r="E14" s="42"/>
      <c r="F14" s="184"/>
      <c r="G14" s="112"/>
      <c r="H14" s="184"/>
      <c r="I14" s="184"/>
      <c r="J14" s="184"/>
      <c r="K14" s="184"/>
      <c r="L14" s="184"/>
      <c r="M14" s="184"/>
      <c r="N14" s="184"/>
      <c r="O14" s="112"/>
      <c r="P14" s="184"/>
      <c r="Q14" s="42"/>
      <c r="R14" s="183"/>
      <c r="S14" s="42"/>
      <c r="T14" s="184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</row>
    <row r="15" spans="1:47" ht="15.75" customHeight="1" x14ac:dyDescent="0.2">
      <c r="A15" s="42"/>
      <c r="B15" s="183"/>
      <c r="C15" s="42"/>
      <c r="D15" s="183"/>
      <c r="E15" s="42"/>
      <c r="F15" s="184"/>
      <c r="G15" s="112"/>
      <c r="H15" s="184"/>
      <c r="I15" s="184"/>
      <c r="J15" s="184"/>
      <c r="K15" s="184"/>
      <c r="L15" s="184"/>
      <c r="M15" s="184"/>
      <c r="N15" s="184"/>
      <c r="O15" s="112"/>
      <c r="P15" s="184"/>
      <c r="Q15" s="42"/>
      <c r="R15" s="183"/>
      <c r="S15" s="42"/>
      <c r="T15" s="184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</row>
    <row r="16" spans="1:47" ht="15.75" customHeight="1" x14ac:dyDescent="0.2">
      <c r="A16" s="42"/>
      <c r="B16" s="183"/>
      <c r="C16" s="42"/>
      <c r="D16" s="183"/>
      <c r="E16" s="42"/>
      <c r="F16" s="184"/>
      <c r="G16" s="112"/>
      <c r="H16" s="184"/>
      <c r="I16" s="184"/>
      <c r="J16" s="184"/>
      <c r="K16" s="184"/>
      <c r="L16" s="184"/>
      <c r="M16" s="184"/>
      <c r="N16" s="184"/>
      <c r="O16" s="112"/>
      <c r="P16" s="184"/>
      <c r="Q16" s="42"/>
      <c r="R16" s="183"/>
      <c r="S16" s="42"/>
      <c r="T16" s="184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</row>
    <row r="17" spans="1:47" ht="15.75" customHeight="1" x14ac:dyDescent="0.2">
      <c r="A17" s="42"/>
      <c r="B17" s="183"/>
      <c r="C17" s="42"/>
      <c r="D17" s="183"/>
      <c r="E17" s="42"/>
      <c r="F17" s="184"/>
      <c r="G17" s="112"/>
      <c r="H17" s="184"/>
      <c r="I17" s="184"/>
      <c r="J17" s="184"/>
      <c r="K17" s="184"/>
      <c r="L17" s="184"/>
      <c r="M17" s="184"/>
      <c r="N17" s="184"/>
      <c r="O17" s="112"/>
      <c r="P17" s="184"/>
      <c r="Q17" s="42"/>
      <c r="R17" s="183"/>
      <c r="S17" s="42"/>
      <c r="T17" s="184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</row>
    <row r="18" spans="1:47" ht="15.75" customHeight="1" x14ac:dyDescent="0.2">
      <c r="A18" s="42"/>
      <c r="B18" s="183"/>
      <c r="C18" s="42"/>
      <c r="D18" s="183"/>
      <c r="E18" s="42"/>
      <c r="F18" s="184"/>
      <c r="G18" s="112"/>
      <c r="H18" s="184"/>
      <c r="I18" s="184"/>
      <c r="J18" s="184"/>
      <c r="K18" s="184"/>
      <c r="L18" s="184"/>
      <c r="M18" s="184"/>
      <c r="N18" s="184"/>
      <c r="O18" s="112"/>
      <c r="P18" s="184"/>
      <c r="Q18" s="42"/>
      <c r="R18" s="183"/>
      <c r="S18" s="42"/>
      <c r="T18" s="184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</row>
    <row r="19" spans="1:47" ht="15.75" customHeight="1" x14ac:dyDescent="0.2">
      <c r="A19" s="42"/>
      <c r="B19" s="183"/>
      <c r="C19" s="42"/>
      <c r="D19" s="183"/>
      <c r="E19" s="42"/>
      <c r="F19" s="184"/>
      <c r="G19" s="112"/>
      <c r="H19" s="184"/>
      <c r="I19" s="184"/>
      <c r="J19" s="184"/>
      <c r="K19" s="184"/>
      <c r="L19" s="184"/>
      <c r="M19" s="184"/>
      <c r="N19" s="184"/>
      <c r="O19" s="112"/>
      <c r="P19" s="184"/>
      <c r="Q19" s="42"/>
      <c r="R19" s="183"/>
      <c r="S19" s="42"/>
      <c r="T19" s="184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</row>
    <row r="20" spans="1:47" ht="15.75" customHeight="1" x14ac:dyDescent="0.2">
      <c r="A20" s="42"/>
      <c r="B20" s="183"/>
      <c r="C20" s="42"/>
      <c r="D20" s="183"/>
      <c r="E20" s="42"/>
      <c r="F20" s="184"/>
      <c r="G20" s="112"/>
      <c r="H20" s="184"/>
      <c r="I20" s="184"/>
      <c r="J20" s="184"/>
      <c r="K20" s="184"/>
      <c r="L20" s="184"/>
      <c r="M20" s="184"/>
      <c r="N20" s="184"/>
      <c r="O20" s="112"/>
      <c r="P20" s="184"/>
      <c r="Q20" s="42"/>
      <c r="R20" s="183"/>
      <c r="S20" s="42"/>
      <c r="T20" s="184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</row>
    <row r="21" spans="1:47" ht="15.75" customHeight="1" x14ac:dyDescent="0.2">
      <c r="A21" s="42"/>
      <c r="B21" s="183"/>
      <c r="C21" s="42"/>
      <c r="D21" s="183"/>
      <c r="E21" s="42"/>
      <c r="F21" s="184"/>
      <c r="G21" s="112"/>
      <c r="H21" s="184"/>
      <c r="I21" s="184"/>
      <c r="J21" s="184"/>
      <c r="K21" s="184"/>
      <c r="L21" s="184"/>
      <c r="M21" s="184"/>
      <c r="N21" s="184"/>
      <c r="O21" s="112"/>
      <c r="P21" s="184"/>
      <c r="Q21" s="42"/>
      <c r="R21" s="183"/>
      <c r="S21" s="42"/>
      <c r="T21" s="184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</row>
    <row r="22" spans="1:47" ht="15.75" customHeight="1" x14ac:dyDescent="0.2">
      <c r="A22" s="42"/>
      <c r="B22" s="183"/>
      <c r="C22" s="42"/>
      <c r="D22" s="183"/>
      <c r="E22" s="42"/>
      <c r="F22" s="184"/>
      <c r="G22" s="112"/>
      <c r="H22" s="184"/>
      <c r="I22" s="184"/>
      <c r="J22" s="184"/>
      <c r="K22" s="184"/>
      <c r="L22" s="184"/>
      <c r="M22" s="184"/>
      <c r="N22" s="184"/>
      <c r="O22" s="112"/>
      <c r="P22" s="184"/>
      <c r="Q22" s="42"/>
      <c r="R22" s="183"/>
      <c r="S22" s="42"/>
      <c r="T22" s="184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</row>
    <row r="23" spans="1:47" ht="15.75" customHeight="1" x14ac:dyDescent="0.2">
      <c r="A23" s="42"/>
      <c r="B23" s="183"/>
      <c r="C23" s="42"/>
      <c r="D23" s="183"/>
      <c r="E23" s="42"/>
      <c r="F23" s="184"/>
      <c r="G23" s="112"/>
      <c r="H23" s="184"/>
      <c r="I23" s="184"/>
      <c r="J23" s="184"/>
      <c r="K23" s="184"/>
      <c r="L23" s="184"/>
      <c r="M23" s="184"/>
      <c r="N23" s="184"/>
      <c r="O23" s="112"/>
      <c r="P23" s="184"/>
      <c r="Q23" s="42"/>
      <c r="R23" s="183"/>
      <c r="S23" s="42"/>
      <c r="T23" s="184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</row>
    <row r="24" spans="1:47" ht="15.75" customHeight="1" x14ac:dyDescent="0.2">
      <c r="A24" s="42"/>
      <c r="B24" s="183"/>
      <c r="C24" s="42"/>
      <c r="D24" s="183"/>
      <c r="E24" s="42"/>
      <c r="F24" s="184"/>
      <c r="G24" s="112"/>
      <c r="H24" s="112"/>
      <c r="I24" s="112"/>
      <c r="J24" s="112"/>
      <c r="K24" s="112"/>
      <c r="L24" s="112"/>
      <c r="M24" s="112"/>
      <c r="N24" s="112"/>
      <c r="O24" s="112"/>
      <c r="P24" s="184"/>
      <c r="Q24" s="42"/>
      <c r="R24" s="183"/>
      <c r="S24" s="42"/>
      <c r="T24" s="184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</row>
    <row r="25" spans="1:47" ht="15.75" customHeight="1" x14ac:dyDescent="0.2">
      <c r="A25" s="42"/>
      <c r="B25" s="183"/>
      <c r="C25" s="42"/>
      <c r="D25" s="183"/>
      <c r="E25" s="42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42"/>
      <c r="R25" s="183"/>
      <c r="S25" s="42"/>
      <c r="T25" s="184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</row>
    <row r="26" spans="1:47" ht="15.75" customHeight="1" x14ac:dyDescent="0.2">
      <c r="A26" s="42"/>
      <c r="B26" s="183"/>
      <c r="C26" s="42"/>
      <c r="D26" s="183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183"/>
      <c r="S26" s="42"/>
      <c r="T26" s="184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</row>
    <row r="27" spans="1:47" ht="15.75" customHeight="1" x14ac:dyDescent="0.2">
      <c r="A27" s="42"/>
      <c r="B27" s="183"/>
      <c r="C27" s="42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42"/>
      <c r="T27" s="184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</row>
    <row r="28" spans="1:47" ht="15.75" customHeight="1" x14ac:dyDescent="0.2">
      <c r="A28" s="42"/>
      <c r="B28" s="183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184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</row>
    <row r="29" spans="1:47" ht="15.75" customHeight="1" x14ac:dyDescent="0.2">
      <c r="A29" s="42"/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4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</row>
    <row r="30" spans="1:47" ht="15.75" customHeight="1" x14ac:dyDescent="0.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</row>
    <row r="31" spans="1:47" ht="15.75" customHeight="1" x14ac:dyDescent="0.2">
      <c r="A31" s="184"/>
      <c r="B31" s="184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</row>
    <row r="32" spans="1:47" ht="15.75" customHeight="1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</row>
    <row r="33" spans="1:47" ht="15.75" customHeight="1" x14ac:dyDescent="0.2">
      <c r="A33" s="184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  <c r="AQ33" s="184"/>
      <c r="AR33" s="184"/>
      <c r="AS33" s="184"/>
      <c r="AT33" s="184"/>
      <c r="AU33" s="184"/>
    </row>
    <row r="34" spans="1:47" ht="15.75" customHeight="1" x14ac:dyDescent="0.2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</row>
    <row r="35" spans="1:47" ht="15.75" customHeight="1" x14ac:dyDescent="0.2">
      <c r="A35" s="184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</row>
    <row r="36" spans="1:47" ht="15.75" customHeight="1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</row>
    <row r="37" spans="1:47" ht="15.75" customHeight="1" x14ac:dyDescent="0.2">
      <c r="A37" s="184"/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  <c r="AS37" s="184"/>
      <c r="AT37" s="184"/>
      <c r="AU37" s="184"/>
    </row>
    <row r="38" spans="1:47" ht="15.75" customHeight="1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</row>
    <row r="39" spans="1:47" ht="15.75" customHeight="1" x14ac:dyDescent="0.2">
      <c r="A39" s="184"/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4"/>
      <c r="AO39" s="184"/>
      <c r="AP39" s="184"/>
      <c r="AQ39" s="184"/>
      <c r="AR39" s="184"/>
      <c r="AS39" s="184"/>
      <c r="AT39" s="184"/>
      <c r="AU39" s="184"/>
    </row>
    <row r="40" spans="1:47" ht="15.75" customHeight="1" x14ac:dyDescent="0.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</row>
    <row r="41" spans="1:47" ht="15.75" customHeight="1" x14ac:dyDescent="0.2">
      <c r="A41" s="184"/>
      <c r="B41" s="184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</row>
    <row r="42" spans="1:47" ht="15.75" customHeight="1" x14ac:dyDescent="0.2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</row>
    <row r="43" spans="1:47" ht="15.75" customHeight="1" x14ac:dyDescent="0.2">
      <c r="A43" s="184"/>
      <c r="B43" s="184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4"/>
      <c r="AS43" s="184"/>
      <c r="AT43" s="184"/>
      <c r="AU43" s="184"/>
    </row>
    <row r="44" spans="1:47" ht="15.75" customHeight="1" x14ac:dyDescent="0.2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</row>
    <row r="45" spans="1:47" ht="15.75" customHeight="1" x14ac:dyDescent="0.2">
      <c r="A45" s="184"/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4"/>
      <c r="AQ45" s="184"/>
      <c r="AR45" s="184"/>
      <c r="AS45" s="184"/>
      <c r="AT45" s="184"/>
      <c r="AU45" s="184"/>
    </row>
    <row r="46" spans="1:47" ht="15.75" customHeight="1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</row>
    <row r="47" spans="1:47" ht="15.75" customHeight="1" x14ac:dyDescent="0.2">
      <c r="A47" s="184"/>
      <c r="B47" s="184"/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</row>
    <row r="48" spans="1:47" ht="15.75" customHeight="1" x14ac:dyDescent="0.2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</row>
    <row r="49" spans="1:47" ht="15.75" customHeight="1" x14ac:dyDescent="0.2">
      <c r="A49" s="184"/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84"/>
      <c r="AT49" s="184"/>
      <c r="AU49" s="184"/>
    </row>
    <row r="50" spans="1:47" ht="15.75" customHeight="1" x14ac:dyDescent="0.2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</row>
    <row r="51" spans="1:47" ht="15.75" customHeight="1" x14ac:dyDescent="0.2">
      <c r="A51" s="184"/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</row>
    <row r="52" spans="1:47" ht="15.75" customHeight="1" x14ac:dyDescent="0.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</row>
    <row r="53" spans="1:47" ht="15.75" customHeight="1" x14ac:dyDescent="0.2">
      <c r="A53" s="184"/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  <c r="AH53" s="184"/>
      <c r="AI53" s="184"/>
      <c r="AJ53" s="184"/>
      <c r="AK53" s="184"/>
      <c r="AL53" s="184"/>
      <c r="AM53" s="184"/>
      <c r="AN53" s="184"/>
      <c r="AO53" s="184"/>
      <c r="AP53" s="184"/>
      <c r="AQ53" s="184"/>
      <c r="AR53" s="184"/>
      <c r="AS53" s="184"/>
      <c r="AT53" s="184"/>
      <c r="AU53" s="184"/>
    </row>
  </sheetData>
  <phoneticPr fontId="4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119"/>
  <sheetViews>
    <sheetView workbookViewId="0"/>
  </sheetViews>
  <sheetFormatPr defaultRowHeight="12.75" x14ac:dyDescent="0.2"/>
  <cols>
    <col min="1" max="1" width="3.42578125" style="24" customWidth="1"/>
    <col min="2" max="2" width="3.140625" style="40" customWidth="1"/>
    <col min="3" max="3" width="5.5703125" style="24" customWidth="1"/>
    <col min="4" max="4" width="4.42578125" style="24" customWidth="1"/>
    <col min="5" max="5" width="8.42578125" style="24" customWidth="1"/>
    <col min="6" max="6" width="7.42578125" style="24" customWidth="1"/>
    <col min="7" max="9" width="9.140625" style="24"/>
    <col min="10" max="10" width="7" style="24" customWidth="1"/>
    <col min="11" max="11" width="5.42578125" style="24" customWidth="1"/>
    <col min="12" max="12" width="3.7109375" style="24" customWidth="1"/>
    <col min="13" max="13" width="3.5703125" style="24" customWidth="1"/>
    <col min="14" max="14" width="2.140625" style="24" customWidth="1"/>
    <col min="15" max="15" width="4" style="24" customWidth="1"/>
    <col min="16" max="19" width="9.140625" style="24"/>
    <col min="20" max="20" width="6.42578125" style="24" customWidth="1"/>
    <col min="21" max="21" width="3" style="24" customWidth="1"/>
    <col min="22" max="16384" width="9.140625" style="24"/>
  </cols>
  <sheetData>
    <row r="2" spans="2:21" x14ac:dyDescent="0.2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2:21" ht="16.5" customHeight="1" x14ac:dyDescent="0.25">
      <c r="B3" s="29"/>
      <c r="C3" s="134" t="s">
        <v>29</v>
      </c>
      <c r="D3" s="135"/>
      <c r="E3" s="135"/>
      <c r="F3" s="135"/>
      <c r="G3" s="136"/>
      <c r="H3" s="135"/>
      <c r="I3" s="136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29"/>
    </row>
    <row r="4" spans="2:21" ht="16.5" customHeight="1" x14ac:dyDescent="0.25">
      <c r="B4" s="29"/>
      <c r="C4" s="188" t="s">
        <v>14</v>
      </c>
      <c r="D4" s="188"/>
      <c r="E4" s="188"/>
      <c r="F4" s="188"/>
      <c r="G4" s="188"/>
      <c r="H4" s="188"/>
      <c r="I4" s="188"/>
      <c r="J4" s="188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29"/>
    </row>
    <row r="5" spans="2:21" ht="37.5" customHeight="1" x14ac:dyDescent="0.25">
      <c r="B5" s="29"/>
      <c r="C5" s="188" t="s">
        <v>30</v>
      </c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29"/>
    </row>
    <row r="6" spans="2:21" ht="10.5" customHeight="1" x14ac:dyDescent="0.25">
      <c r="B6" s="29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29"/>
    </row>
    <row r="7" spans="2:21" ht="20.25" customHeight="1" x14ac:dyDescent="0.25">
      <c r="B7" s="29"/>
      <c r="C7" s="20"/>
      <c r="D7" s="20"/>
      <c r="E7" s="20"/>
      <c r="F7" s="20"/>
      <c r="G7" s="20"/>
      <c r="H7" s="20"/>
      <c r="I7" s="20"/>
      <c r="J7" s="138" t="s">
        <v>2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9"/>
    </row>
    <row r="8" spans="2:21" ht="7.5" customHeight="1" x14ac:dyDescent="0.25">
      <c r="B8" s="29"/>
      <c r="C8" s="138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9"/>
    </row>
    <row r="9" spans="2:21" ht="18" customHeight="1" x14ac:dyDescent="0.25">
      <c r="B9" s="29"/>
      <c r="C9" s="134" t="s">
        <v>31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9"/>
    </row>
    <row r="10" spans="2:21" ht="18" customHeight="1" thickBot="1" x14ac:dyDescent="0.3">
      <c r="B10" s="29"/>
      <c r="C10" s="134" t="s">
        <v>32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9"/>
    </row>
    <row r="11" spans="2:21" ht="18" customHeight="1" thickBot="1" x14ac:dyDescent="0.3">
      <c r="B11" s="29"/>
      <c r="C11" s="138"/>
      <c r="D11" s="139" t="s">
        <v>13</v>
      </c>
      <c r="E11" s="140">
        <v>10</v>
      </c>
      <c r="F11" s="22" t="s">
        <v>12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9"/>
    </row>
    <row r="12" spans="2:21" ht="18" customHeight="1" x14ac:dyDescent="0.25">
      <c r="B12" s="29"/>
      <c r="C12" s="138"/>
      <c r="D12" s="20"/>
      <c r="E12" s="20"/>
      <c r="F12" s="141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9"/>
    </row>
    <row r="13" spans="2:21" ht="15" x14ac:dyDescent="0.2">
      <c r="B13" s="29"/>
      <c r="C13" s="20"/>
      <c r="D13" s="20"/>
      <c r="E13" s="142" t="s">
        <v>15</v>
      </c>
      <c r="F13" s="142" t="s">
        <v>16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9"/>
    </row>
    <row r="14" spans="2:21" ht="15" x14ac:dyDescent="0.2">
      <c r="B14" s="29"/>
      <c r="C14" s="20"/>
      <c r="D14" s="20"/>
      <c r="E14" s="143">
        <v>0</v>
      </c>
      <c r="F14" s="143">
        <f t="shared" ref="F14:F20" si="0">(E$11*E14)</f>
        <v>0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9"/>
    </row>
    <row r="15" spans="2:21" ht="15" x14ac:dyDescent="0.2">
      <c r="B15" s="29"/>
      <c r="C15" s="144"/>
      <c r="D15" s="20"/>
      <c r="E15" s="145">
        <v>2</v>
      </c>
      <c r="F15" s="143">
        <f t="shared" si="0"/>
        <v>20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9"/>
    </row>
    <row r="16" spans="2:21" ht="15" x14ac:dyDescent="0.2">
      <c r="B16" s="29"/>
      <c r="C16" s="20"/>
      <c r="D16" s="20"/>
      <c r="E16" s="145">
        <v>4</v>
      </c>
      <c r="F16" s="143">
        <f t="shared" si="0"/>
        <v>40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9"/>
    </row>
    <row r="17" spans="2:27" ht="18" x14ac:dyDescent="0.25">
      <c r="B17" s="29"/>
      <c r="C17" s="20"/>
      <c r="D17" s="20"/>
      <c r="E17" s="145">
        <v>6</v>
      </c>
      <c r="F17" s="143">
        <f t="shared" si="0"/>
        <v>60</v>
      </c>
      <c r="G17" s="146"/>
      <c r="H17" s="20"/>
      <c r="I17" s="146"/>
      <c r="J17" s="20"/>
      <c r="K17" s="138"/>
      <c r="L17" s="138"/>
      <c r="M17" s="147"/>
      <c r="N17" s="147"/>
      <c r="O17" s="147"/>
      <c r="P17" s="147"/>
      <c r="Q17" s="147"/>
      <c r="R17" s="147"/>
      <c r="S17" s="147"/>
      <c r="T17" s="147"/>
      <c r="U17" s="29"/>
      <c r="V17" s="25"/>
      <c r="W17" s="25"/>
      <c r="X17" s="25"/>
      <c r="Y17" s="25"/>
      <c r="Z17" s="25"/>
      <c r="AA17" s="25"/>
    </row>
    <row r="18" spans="2:27" ht="15" x14ac:dyDescent="0.2">
      <c r="B18" s="29"/>
      <c r="C18" s="20"/>
      <c r="D18" s="20"/>
      <c r="E18" s="145">
        <v>8</v>
      </c>
      <c r="F18" s="143">
        <f t="shared" si="0"/>
        <v>80</v>
      </c>
      <c r="G18" s="20"/>
      <c r="H18" s="20"/>
      <c r="I18" s="20"/>
      <c r="J18" s="20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29"/>
      <c r="V18" s="25"/>
      <c r="W18" s="25"/>
      <c r="X18" s="25"/>
      <c r="Y18" s="25"/>
      <c r="Z18" s="25"/>
      <c r="AA18" s="25"/>
    </row>
    <row r="19" spans="2:27" ht="15" x14ac:dyDescent="0.2">
      <c r="B19" s="29"/>
      <c r="C19" s="20"/>
      <c r="D19" s="20"/>
      <c r="E19" s="145">
        <v>10</v>
      </c>
      <c r="F19" s="143">
        <f t="shared" si="0"/>
        <v>100</v>
      </c>
      <c r="G19" s="20"/>
      <c r="H19" s="20"/>
      <c r="I19" s="20"/>
      <c r="J19" s="20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29"/>
      <c r="V19" s="25"/>
      <c r="W19" s="25"/>
      <c r="X19" s="25"/>
      <c r="Y19" s="25"/>
      <c r="Z19" s="25"/>
      <c r="AA19" s="25"/>
    </row>
    <row r="20" spans="2:27" ht="15" x14ac:dyDescent="0.2">
      <c r="B20" s="29"/>
      <c r="C20" s="20"/>
      <c r="D20" s="20"/>
      <c r="E20" s="145">
        <v>12</v>
      </c>
      <c r="F20" s="143">
        <f t="shared" si="0"/>
        <v>120</v>
      </c>
      <c r="G20" s="20"/>
      <c r="H20" s="20"/>
      <c r="I20" s="20"/>
      <c r="J20" s="20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29"/>
      <c r="V20" s="36"/>
      <c r="W20" s="36"/>
      <c r="X20" s="36"/>
      <c r="Y20" s="36"/>
      <c r="Z20" s="25"/>
      <c r="AA20" s="25"/>
    </row>
    <row r="21" spans="2:27" ht="15.75" x14ac:dyDescent="0.25">
      <c r="B21" s="29"/>
      <c r="C21" s="20"/>
      <c r="D21" s="20"/>
      <c r="E21" s="20"/>
      <c r="F21" s="20"/>
      <c r="G21" s="20"/>
      <c r="H21" s="20"/>
      <c r="I21" s="20"/>
      <c r="J21" s="20"/>
      <c r="K21" s="149"/>
      <c r="L21" s="150"/>
      <c r="M21" s="22"/>
      <c r="N21" s="150"/>
      <c r="O21" s="22"/>
      <c r="P21" s="147"/>
      <c r="Q21" s="147"/>
      <c r="R21" s="147"/>
      <c r="S21" s="147"/>
      <c r="T21" s="147"/>
      <c r="U21" s="29"/>
      <c r="V21" s="25"/>
      <c r="W21" s="25"/>
      <c r="X21" s="25"/>
      <c r="Y21" s="25"/>
      <c r="Z21" s="25"/>
      <c r="AA21" s="25"/>
    </row>
    <row r="22" spans="2:27" ht="18" customHeight="1" x14ac:dyDescent="0.25">
      <c r="B22" s="29"/>
      <c r="C22" s="20"/>
      <c r="D22" s="20" t="s">
        <v>40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50"/>
      <c r="P22" s="147"/>
      <c r="Q22" s="147"/>
      <c r="R22" s="147"/>
      <c r="S22" s="147"/>
      <c r="T22" s="147"/>
      <c r="U22" s="29"/>
      <c r="V22" s="25"/>
      <c r="W22" s="25"/>
      <c r="X22" s="25"/>
      <c r="Y22" s="25"/>
      <c r="Z22" s="25"/>
      <c r="AA22" s="25"/>
    </row>
    <row r="23" spans="2:27" ht="18" customHeight="1" x14ac:dyDescent="0.25">
      <c r="B23" s="29"/>
      <c r="C23" s="20"/>
      <c r="D23" s="22" t="s">
        <v>33</v>
      </c>
      <c r="E23" s="20"/>
      <c r="F23" s="20"/>
      <c r="G23" s="149"/>
      <c r="H23" s="20"/>
      <c r="I23" s="20"/>
      <c r="J23" s="141"/>
      <c r="K23" s="151"/>
      <c r="L23" s="151"/>
      <c r="M23" s="147"/>
      <c r="N23" s="147"/>
      <c r="O23" s="147"/>
      <c r="P23" s="147"/>
      <c r="Q23" s="147"/>
      <c r="R23" s="147"/>
      <c r="S23" s="147"/>
      <c r="T23" s="147"/>
      <c r="U23" s="29"/>
      <c r="V23" s="25"/>
      <c r="W23" s="25"/>
      <c r="X23" s="25"/>
      <c r="Y23" s="25"/>
      <c r="Z23" s="25"/>
      <c r="AA23" s="25"/>
    </row>
    <row r="24" spans="2:27" ht="3" customHeight="1" x14ac:dyDescent="0.25">
      <c r="B24" s="29"/>
      <c r="C24" s="20"/>
      <c r="D24" s="20"/>
      <c r="E24" s="20"/>
      <c r="F24" s="20"/>
      <c r="G24" s="20"/>
      <c r="H24" s="141"/>
      <c r="I24" s="141"/>
      <c r="J24" s="141"/>
      <c r="K24" s="152"/>
      <c r="L24" s="152"/>
      <c r="M24" s="148"/>
      <c r="N24" s="148"/>
      <c r="O24" s="148"/>
      <c r="P24" s="148"/>
      <c r="Q24" s="148"/>
      <c r="R24" s="148"/>
      <c r="S24" s="148"/>
      <c r="T24" s="148"/>
      <c r="U24" s="29"/>
      <c r="V24" s="36"/>
      <c r="W24" s="36"/>
      <c r="X24" s="36"/>
      <c r="Y24" s="36"/>
      <c r="Z24" s="36"/>
      <c r="AA24" s="36"/>
    </row>
    <row r="25" spans="2:27" ht="5.25" hidden="1" customHeight="1" x14ac:dyDescent="0.25">
      <c r="B25" s="29"/>
      <c r="C25" s="20"/>
      <c r="D25" s="20"/>
      <c r="E25" s="20"/>
      <c r="F25" s="20"/>
      <c r="G25" s="20"/>
      <c r="H25" s="141"/>
      <c r="I25" s="20"/>
      <c r="J25" s="141"/>
      <c r="K25" s="153"/>
      <c r="L25" s="152"/>
      <c r="M25" s="154"/>
      <c r="N25" s="154"/>
      <c r="O25" s="154"/>
      <c r="P25" s="154"/>
      <c r="Q25" s="154"/>
      <c r="R25" s="154"/>
      <c r="S25" s="154"/>
      <c r="T25" s="154"/>
      <c r="U25" s="29"/>
      <c r="V25" s="38"/>
      <c r="W25" s="38"/>
      <c r="X25" s="38"/>
      <c r="Y25" s="38"/>
      <c r="Z25" s="25"/>
      <c r="AA25" s="25"/>
    </row>
    <row r="26" spans="2:27" ht="5.25" hidden="1" customHeight="1" x14ac:dyDescent="0.25">
      <c r="B26" s="29"/>
      <c r="C26" s="155"/>
      <c r="D26" s="20"/>
      <c r="E26" s="20"/>
      <c r="F26" s="20"/>
      <c r="G26" s="155"/>
      <c r="H26" s="141"/>
      <c r="I26" s="155"/>
      <c r="J26" s="20"/>
      <c r="K26" s="156"/>
      <c r="L26" s="152"/>
      <c r="M26" s="152"/>
      <c r="N26" s="147"/>
      <c r="O26" s="147"/>
      <c r="P26" s="147"/>
      <c r="Q26" s="147"/>
      <c r="R26" s="147"/>
      <c r="S26" s="147"/>
      <c r="T26" s="147"/>
      <c r="U26" s="29"/>
      <c r="V26" s="25"/>
      <c r="W26" s="25"/>
      <c r="X26" s="25"/>
      <c r="Y26" s="25"/>
      <c r="Z26" s="25"/>
      <c r="AA26" s="25"/>
    </row>
    <row r="27" spans="2:27" ht="5.25" hidden="1" customHeight="1" x14ac:dyDescent="0.2">
      <c r="B27" s="2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9"/>
    </row>
    <row r="28" spans="2:27" ht="4.5" customHeight="1" x14ac:dyDescent="0.2">
      <c r="B28" s="29"/>
      <c r="C28" s="20"/>
      <c r="D28" s="20"/>
      <c r="E28" s="20"/>
      <c r="F28" s="20"/>
      <c r="G28" s="20"/>
      <c r="H28" s="20"/>
      <c r="I28" s="20"/>
      <c r="J28" s="20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29"/>
      <c r="V28" s="36"/>
      <c r="W28" s="36"/>
      <c r="X28" s="36"/>
      <c r="Y28" s="36"/>
    </row>
    <row r="29" spans="2:27" ht="10.5" customHeight="1" x14ac:dyDescent="0.2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37"/>
      <c r="W29" s="37"/>
      <c r="X29" s="37"/>
      <c r="Y29" s="37"/>
      <c r="Z29" s="37"/>
      <c r="AA29" s="37"/>
    </row>
    <row r="30" spans="2:27" ht="10.5" customHeight="1" x14ac:dyDescent="0.2">
      <c r="B30" s="30"/>
    </row>
    <row r="31" spans="2:27" ht="10.5" customHeight="1" x14ac:dyDescent="0.2">
      <c r="B31" s="30"/>
    </row>
    <row r="32" spans="2:27" ht="15.75" x14ac:dyDescent="0.25">
      <c r="B32" s="30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</row>
    <row r="33" spans="2:20" ht="18" x14ac:dyDescent="0.25">
      <c r="B33" s="30"/>
      <c r="C33" s="37"/>
      <c r="I33" s="32"/>
    </row>
    <row r="34" spans="2:20" x14ac:dyDescent="0.2">
      <c r="B34" s="30"/>
    </row>
    <row r="35" spans="2:20" x14ac:dyDescent="0.2">
      <c r="B35" s="30"/>
    </row>
    <row r="36" spans="2:20" x14ac:dyDescent="0.2">
      <c r="B36" s="30"/>
    </row>
    <row r="37" spans="2:20" ht="18" x14ac:dyDescent="0.25">
      <c r="B37" s="30"/>
      <c r="I37" s="32"/>
      <c r="J37" s="32"/>
    </row>
    <row r="38" spans="2:20" x14ac:dyDescent="0.2">
      <c r="B38" s="30"/>
    </row>
    <row r="39" spans="2:20" ht="15.75" x14ac:dyDescent="0.25">
      <c r="B39" s="30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</row>
    <row r="40" spans="2:20" x14ac:dyDescent="0.2">
      <c r="B40" s="30"/>
    </row>
    <row r="41" spans="2:20" x14ac:dyDescent="0.2">
      <c r="B41" s="30"/>
    </row>
    <row r="42" spans="2:20" x14ac:dyDescent="0.2">
      <c r="B42" s="30"/>
    </row>
    <row r="43" spans="2:20" x14ac:dyDescent="0.2">
      <c r="B43" s="30"/>
    </row>
    <row r="44" spans="2:20" x14ac:dyDescent="0.2">
      <c r="B44" s="30"/>
    </row>
    <row r="45" spans="2:20" x14ac:dyDescent="0.2">
      <c r="B45" s="30"/>
    </row>
    <row r="46" spans="2:20" x14ac:dyDescent="0.2">
      <c r="B46" s="30"/>
    </row>
    <row r="47" spans="2:20" x14ac:dyDescent="0.2">
      <c r="B47" s="30"/>
    </row>
    <row r="48" spans="2:20" x14ac:dyDescent="0.2">
      <c r="B48" s="30"/>
    </row>
    <row r="49" spans="2:2" x14ac:dyDescent="0.2">
      <c r="B49" s="30"/>
    </row>
    <row r="50" spans="2:2" x14ac:dyDescent="0.2">
      <c r="B50" s="30"/>
    </row>
    <row r="51" spans="2:2" x14ac:dyDescent="0.2">
      <c r="B51" s="30"/>
    </row>
    <row r="52" spans="2:2" x14ac:dyDescent="0.2">
      <c r="B52" s="30"/>
    </row>
    <row r="53" spans="2:2" x14ac:dyDescent="0.2">
      <c r="B53" s="30"/>
    </row>
    <row r="54" spans="2:2" x14ac:dyDescent="0.2">
      <c r="B54" s="30"/>
    </row>
    <row r="55" spans="2:2" x14ac:dyDescent="0.2">
      <c r="B55" s="30"/>
    </row>
    <row r="56" spans="2:2" x14ac:dyDescent="0.2">
      <c r="B56" s="30"/>
    </row>
    <row r="57" spans="2:2" x14ac:dyDescent="0.2">
      <c r="B57" s="30"/>
    </row>
    <row r="58" spans="2:2" x14ac:dyDescent="0.2">
      <c r="B58" s="30"/>
    </row>
    <row r="59" spans="2:2" x14ac:dyDescent="0.2">
      <c r="B59" s="30"/>
    </row>
    <row r="60" spans="2:2" x14ac:dyDescent="0.2">
      <c r="B60" s="30"/>
    </row>
    <row r="61" spans="2:2" x14ac:dyDescent="0.2">
      <c r="B61" s="30"/>
    </row>
    <row r="62" spans="2:2" x14ac:dyDescent="0.2">
      <c r="B62" s="30"/>
    </row>
    <row r="63" spans="2:2" x14ac:dyDescent="0.2">
      <c r="B63" s="30"/>
    </row>
    <row r="64" spans="2:2" x14ac:dyDescent="0.2">
      <c r="B64" s="30"/>
    </row>
    <row r="65" spans="2:2" x14ac:dyDescent="0.2">
      <c r="B65" s="30"/>
    </row>
    <row r="66" spans="2:2" x14ac:dyDescent="0.2">
      <c r="B66" s="30"/>
    </row>
    <row r="67" spans="2:2" x14ac:dyDescent="0.2">
      <c r="B67" s="30"/>
    </row>
    <row r="68" spans="2:2" x14ac:dyDescent="0.2">
      <c r="B68" s="30"/>
    </row>
    <row r="69" spans="2:2" x14ac:dyDescent="0.2">
      <c r="B69" s="30"/>
    </row>
    <row r="70" spans="2:2" x14ac:dyDescent="0.2">
      <c r="B70" s="30"/>
    </row>
    <row r="71" spans="2:2" x14ac:dyDescent="0.2">
      <c r="B71" s="30"/>
    </row>
    <row r="72" spans="2:2" x14ac:dyDescent="0.2">
      <c r="B72" s="30"/>
    </row>
    <row r="73" spans="2:2" x14ac:dyDescent="0.2">
      <c r="B73" s="30"/>
    </row>
    <row r="74" spans="2:2" x14ac:dyDescent="0.2">
      <c r="B74" s="30"/>
    </row>
    <row r="75" spans="2:2" x14ac:dyDescent="0.2">
      <c r="B75" s="30"/>
    </row>
    <row r="76" spans="2:2" x14ac:dyDescent="0.2">
      <c r="B76" s="30"/>
    </row>
    <row r="77" spans="2:2" x14ac:dyDescent="0.2">
      <c r="B77" s="30"/>
    </row>
    <row r="78" spans="2:2" x14ac:dyDescent="0.2">
      <c r="B78" s="30"/>
    </row>
    <row r="79" spans="2:2" x14ac:dyDescent="0.2">
      <c r="B79" s="30"/>
    </row>
    <row r="80" spans="2:2" x14ac:dyDescent="0.2">
      <c r="B80" s="30"/>
    </row>
    <row r="81" spans="2:2" x14ac:dyDescent="0.2">
      <c r="B81" s="30"/>
    </row>
    <row r="82" spans="2:2" x14ac:dyDescent="0.2">
      <c r="B82" s="30"/>
    </row>
    <row r="83" spans="2:2" x14ac:dyDescent="0.2">
      <c r="B83" s="30"/>
    </row>
    <row r="84" spans="2:2" x14ac:dyDescent="0.2">
      <c r="B84" s="30"/>
    </row>
    <row r="85" spans="2:2" x14ac:dyDescent="0.2">
      <c r="B85" s="30"/>
    </row>
    <row r="86" spans="2:2" x14ac:dyDescent="0.2">
      <c r="B86" s="30"/>
    </row>
    <row r="87" spans="2:2" x14ac:dyDescent="0.2">
      <c r="B87" s="30"/>
    </row>
    <row r="88" spans="2:2" x14ac:dyDescent="0.2">
      <c r="B88" s="30"/>
    </row>
    <row r="89" spans="2:2" x14ac:dyDescent="0.2">
      <c r="B89" s="30"/>
    </row>
    <row r="90" spans="2:2" x14ac:dyDescent="0.2">
      <c r="B90" s="30"/>
    </row>
    <row r="91" spans="2:2" x14ac:dyDescent="0.2">
      <c r="B91" s="30"/>
    </row>
    <row r="92" spans="2:2" x14ac:dyDescent="0.2">
      <c r="B92" s="30"/>
    </row>
    <row r="93" spans="2:2" x14ac:dyDescent="0.2">
      <c r="B93" s="30"/>
    </row>
    <row r="94" spans="2:2" x14ac:dyDescent="0.2">
      <c r="B94" s="30"/>
    </row>
    <row r="95" spans="2:2" x14ac:dyDescent="0.2">
      <c r="B95" s="30"/>
    </row>
    <row r="96" spans="2:2" x14ac:dyDescent="0.2">
      <c r="B96" s="30"/>
    </row>
    <row r="97" spans="2:2" x14ac:dyDescent="0.2">
      <c r="B97" s="30"/>
    </row>
    <row r="98" spans="2:2" x14ac:dyDescent="0.2">
      <c r="B98" s="30"/>
    </row>
    <row r="99" spans="2:2" x14ac:dyDescent="0.2">
      <c r="B99" s="30"/>
    </row>
    <row r="100" spans="2:2" x14ac:dyDescent="0.2">
      <c r="B100" s="30"/>
    </row>
    <row r="101" spans="2:2" x14ac:dyDescent="0.2">
      <c r="B101" s="30"/>
    </row>
    <row r="102" spans="2:2" x14ac:dyDescent="0.2">
      <c r="B102" s="30"/>
    </row>
    <row r="103" spans="2:2" x14ac:dyDescent="0.2">
      <c r="B103" s="30"/>
    </row>
    <row r="104" spans="2:2" x14ac:dyDescent="0.2">
      <c r="B104" s="30"/>
    </row>
    <row r="105" spans="2:2" x14ac:dyDescent="0.2">
      <c r="B105" s="30"/>
    </row>
    <row r="106" spans="2:2" x14ac:dyDescent="0.2">
      <c r="B106" s="30"/>
    </row>
    <row r="107" spans="2:2" x14ac:dyDescent="0.2">
      <c r="B107" s="30"/>
    </row>
    <row r="108" spans="2:2" x14ac:dyDescent="0.2">
      <c r="B108" s="30"/>
    </row>
    <row r="109" spans="2:2" x14ac:dyDescent="0.2">
      <c r="B109" s="30"/>
    </row>
    <row r="110" spans="2:2" x14ac:dyDescent="0.2">
      <c r="B110" s="30"/>
    </row>
    <row r="111" spans="2:2" x14ac:dyDescent="0.2">
      <c r="B111" s="30"/>
    </row>
    <row r="112" spans="2:2" x14ac:dyDescent="0.2">
      <c r="B112" s="30"/>
    </row>
    <row r="113" spans="2:2" x14ac:dyDescent="0.2">
      <c r="B113" s="30"/>
    </row>
    <row r="114" spans="2:2" x14ac:dyDescent="0.2">
      <c r="B114" s="30"/>
    </row>
    <row r="115" spans="2:2" x14ac:dyDescent="0.2">
      <c r="B115" s="30"/>
    </row>
    <row r="116" spans="2:2" x14ac:dyDescent="0.2">
      <c r="B116" s="30"/>
    </row>
    <row r="117" spans="2:2" x14ac:dyDescent="0.2">
      <c r="B117" s="30"/>
    </row>
    <row r="118" spans="2:2" x14ac:dyDescent="0.2">
      <c r="B118" s="30"/>
    </row>
    <row r="119" spans="2:2" x14ac:dyDescent="0.2">
      <c r="B119" s="30"/>
    </row>
  </sheetData>
  <mergeCells count="4">
    <mergeCell ref="C39:T39"/>
    <mergeCell ref="C32:T32"/>
    <mergeCell ref="C4:J4"/>
    <mergeCell ref="C5:T5"/>
  </mergeCells>
  <phoneticPr fontId="4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6"/>
  <sheetViews>
    <sheetView workbookViewId="0">
      <selection activeCell="H32" sqref="H32"/>
    </sheetView>
  </sheetViews>
  <sheetFormatPr defaultRowHeight="12.75" x14ac:dyDescent="0.2"/>
  <cols>
    <col min="1" max="1" width="11" style="24" customWidth="1"/>
    <col min="2" max="2" width="3" style="24" customWidth="1"/>
    <col min="3" max="3" width="8.42578125" style="24" customWidth="1"/>
    <col min="4" max="4" width="4.28515625" style="24" customWidth="1"/>
    <col min="5" max="5" width="7.7109375" style="24" customWidth="1"/>
    <col min="6" max="6" width="9" style="24" customWidth="1"/>
    <col min="7" max="15" width="9.140625" style="24"/>
    <col min="16" max="16" width="11.28515625" style="24" customWidth="1"/>
    <col min="17" max="17" width="9.140625" style="24"/>
    <col min="18" max="18" width="2.85546875" style="24" customWidth="1"/>
    <col min="19" max="19" width="6.140625" style="24" customWidth="1"/>
    <col min="20" max="21" width="40.28515625" style="24" customWidth="1"/>
    <col min="22" max="16384" width="9.140625" style="24"/>
  </cols>
  <sheetData>
    <row r="2" spans="2:21" x14ac:dyDescent="0.2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1"/>
      <c r="T2" s="41"/>
      <c r="U2" s="41"/>
    </row>
    <row r="3" spans="2:21" ht="15" x14ac:dyDescent="0.2">
      <c r="B3" s="42"/>
      <c r="C3" s="157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42"/>
      <c r="S3" s="41"/>
      <c r="T3" s="41"/>
      <c r="U3" s="41"/>
    </row>
    <row r="4" spans="2:21" ht="18" x14ac:dyDescent="0.25">
      <c r="B4" s="42"/>
      <c r="C4" s="159"/>
      <c r="D4" s="158"/>
      <c r="E4" s="158"/>
      <c r="F4" s="158"/>
      <c r="G4" s="158"/>
      <c r="H4" s="158"/>
      <c r="I4" s="160" t="s">
        <v>1</v>
      </c>
      <c r="J4" s="159"/>
      <c r="K4" s="158"/>
      <c r="L4" s="158"/>
      <c r="M4" s="158"/>
      <c r="N4" s="158"/>
      <c r="O4" s="158"/>
      <c r="P4" s="158"/>
      <c r="Q4" s="158"/>
      <c r="R4" s="42"/>
      <c r="S4" s="41"/>
      <c r="T4" s="41"/>
      <c r="U4" s="41"/>
    </row>
    <row r="5" spans="2:21" ht="18" x14ac:dyDescent="0.25">
      <c r="B5" s="42"/>
      <c r="C5" s="160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42"/>
      <c r="S5" s="41"/>
      <c r="T5" s="41"/>
      <c r="U5" s="41"/>
    </row>
    <row r="6" spans="2:21" ht="18" x14ac:dyDescent="0.25">
      <c r="B6" s="42"/>
      <c r="C6" s="161" t="s">
        <v>17</v>
      </c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42"/>
      <c r="S6" s="41"/>
      <c r="T6" s="41"/>
      <c r="U6" s="41"/>
    </row>
    <row r="7" spans="2:21" ht="18" x14ac:dyDescent="0.25">
      <c r="B7" s="42"/>
      <c r="C7" s="161" t="s">
        <v>21</v>
      </c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42"/>
      <c r="S7" s="41"/>
      <c r="T7" s="41"/>
      <c r="U7" s="41"/>
    </row>
    <row r="8" spans="2:21" ht="18.75" thickBot="1" x14ac:dyDescent="0.3">
      <c r="B8" s="42"/>
      <c r="C8" s="161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42"/>
      <c r="S8" s="41"/>
      <c r="T8" s="41"/>
      <c r="U8" s="41"/>
    </row>
    <row r="9" spans="2:21" ht="16.5" thickBot="1" x14ac:dyDescent="0.3">
      <c r="B9" s="42"/>
      <c r="C9" s="162" t="s">
        <v>18</v>
      </c>
      <c r="D9" s="163">
        <v>20</v>
      </c>
      <c r="E9" s="164" t="s">
        <v>12</v>
      </c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42"/>
      <c r="S9" s="41"/>
      <c r="T9" s="41"/>
      <c r="U9" s="41"/>
    </row>
    <row r="10" spans="2:21" x14ac:dyDescent="0.2">
      <c r="B10" s="42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42"/>
      <c r="S10" s="41"/>
      <c r="T10" s="41"/>
      <c r="U10" s="41"/>
    </row>
    <row r="11" spans="2:21" ht="15" x14ac:dyDescent="0.2">
      <c r="B11" s="42"/>
      <c r="C11" s="159"/>
      <c r="D11" s="159"/>
      <c r="E11" s="165" t="s">
        <v>12</v>
      </c>
      <c r="F11" s="165" t="s">
        <v>16</v>
      </c>
      <c r="G11" s="159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42"/>
      <c r="S11" s="41"/>
      <c r="T11" s="41"/>
      <c r="U11" s="41"/>
    </row>
    <row r="12" spans="2:21" ht="15" x14ac:dyDescent="0.2">
      <c r="B12" s="42"/>
      <c r="C12" s="159"/>
      <c r="D12" s="159"/>
      <c r="E12" s="166">
        <v>0</v>
      </c>
      <c r="F12" s="166">
        <f t="shared" ref="F12:F20" si="0">(D$9*E12)</f>
        <v>0</v>
      </c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42"/>
    </row>
    <row r="13" spans="2:21" ht="15" x14ac:dyDescent="0.2">
      <c r="B13" s="42"/>
      <c r="C13" s="158"/>
      <c r="D13" s="159"/>
      <c r="E13" s="167">
        <v>1</v>
      </c>
      <c r="F13" s="166">
        <f t="shared" si="0"/>
        <v>20</v>
      </c>
      <c r="G13" s="159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42"/>
      <c r="S13" s="41"/>
      <c r="T13" s="41"/>
      <c r="U13" s="41"/>
    </row>
    <row r="14" spans="2:21" ht="15" x14ac:dyDescent="0.2">
      <c r="B14" s="42"/>
      <c r="C14" s="158"/>
      <c r="D14" s="159"/>
      <c r="E14" s="167">
        <v>2</v>
      </c>
      <c r="F14" s="166">
        <f t="shared" si="0"/>
        <v>40</v>
      </c>
      <c r="G14" s="159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42"/>
      <c r="S14" s="41"/>
      <c r="T14" s="41"/>
      <c r="U14" s="41"/>
    </row>
    <row r="15" spans="2:21" ht="15" x14ac:dyDescent="0.2">
      <c r="B15" s="42"/>
      <c r="C15" s="158"/>
      <c r="D15" s="159"/>
      <c r="E15" s="166">
        <v>3</v>
      </c>
      <c r="F15" s="166">
        <f t="shared" si="0"/>
        <v>60</v>
      </c>
      <c r="G15" s="159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42"/>
      <c r="S15" s="41"/>
      <c r="T15" s="41"/>
      <c r="U15" s="41"/>
    </row>
    <row r="16" spans="2:21" ht="18" customHeight="1" x14ac:dyDescent="0.2">
      <c r="B16" s="42"/>
      <c r="C16" s="158"/>
      <c r="D16" s="159"/>
      <c r="E16" s="166">
        <v>4</v>
      </c>
      <c r="F16" s="166">
        <f t="shared" si="0"/>
        <v>80</v>
      </c>
      <c r="G16" s="159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42"/>
      <c r="S16" s="41"/>
      <c r="T16" s="41"/>
      <c r="U16" s="41"/>
    </row>
    <row r="17" spans="2:21" ht="18" customHeight="1" x14ac:dyDescent="0.2">
      <c r="B17" s="42"/>
      <c r="C17" s="158"/>
      <c r="D17" s="159"/>
      <c r="E17" s="166">
        <v>5</v>
      </c>
      <c r="F17" s="166">
        <f t="shared" si="0"/>
        <v>100</v>
      </c>
      <c r="G17" s="159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42"/>
      <c r="S17" s="41"/>
      <c r="T17" s="41"/>
      <c r="U17" s="41"/>
    </row>
    <row r="18" spans="2:21" ht="18" customHeight="1" x14ac:dyDescent="0.2">
      <c r="B18" s="42"/>
      <c r="C18" s="158"/>
      <c r="D18" s="159"/>
      <c r="E18" s="166">
        <v>6</v>
      </c>
      <c r="F18" s="166">
        <f t="shared" si="0"/>
        <v>120</v>
      </c>
      <c r="G18" s="159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42"/>
      <c r="S18" s="41"/>
      <c r="T18" s="41"/>
      <c r="U18" s="41"/>
    </row>
    <row r="19" spans="2:21" ht="18" customHeight="1" x14ac:dyDescent="0.2">
      <c r="B19" s="42"/>
      <c r="C19" s="159"/>
      <c r="D19" s="159"/>
      <c r="E19" s="166">
        <v>7</v>
      </c>
      <c r="F19" s="166">
        <f t="shared" si="0"/>
        <v>140</v>
      </c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42"/>
      <c r="S19" s="41"/>
      <c r="T19" s="41"/>
      <c r="U19" s="41"/>
    </row>
    <row r="20" spans="2:21" ht="18" customHeight="1" x14ac:dyDescent="0.2">
      <c r="B20" s="42"/>
      <c r="C20" s="159"/>
      <c r="D20" s="159"/>
      <c r="E20" s="166">
        <v>8</v>
      </c>
      <c r="F20" s="166">
        <f t="shared" si="0"/>
        <v>160</v>
      </c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42"/>
      <c r="S20" s="41"/>
      <c r="T20" s="41"/>
      <c r="U20" s="41"/>
    </row>
    <row r="21" spans="2:21" ht="18" customHeight="1" x14ac:dyDescent="0.2">
      <c r="B21" s="42"/>
      <c r="C21" s="159"/>
      <c r="D21" s="159"/>
      <c r="E21" s="159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42"/>
      <c r="S21" s="41"/>
      <c r="T21" s="41"/>
      <c r="U21" s="41"/>
    </row>
    <row r="22" spans="2:21" x14ac:dyDescent="0.2">
      <c r="B22" s="42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42"/>
      <c r="S22" s="41"/>
      <c r="T22" s="41"/>
      <c r="U22" s="41"/>
    </row>
    <row r="23" spans="2:21" x14ac:dyDescent="0.2">
      <c r="B23" s="42"/>
      <c r="C23" s="158"/>
      <c r="D23" s="158"/>
      <c r="E23" s="158"/>
      <c r="F23" s="159" t="s">
        <v>40</v>
      </c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42"/>
      <c r="S23" s="41"/>
      <c r="T23" s="41"/>
      <c r="U23" s="41"/>
    </row>
    <row r="24" spans="2:21" x14ac:dyDescent="0.2">
      <c r="B24" s="42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42"/>
      <c r="S24" s="41"/>
      <c r="T24" s="41"/>
      <c r="U24" s="41"/>
    </row>
    <row r="25" spans="2:21" x14ac:dyDescent="0.2">
      <c r="B25" s="42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42"/>
      <c r="S25" s="41"/>
      <c r="T25" s="41"/>
      <c r="U25" s="41"/>
    </row>
    <row r="26" spans="2:21" x14ac:dyDescent="0.2">
      <c r="B26" s="42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42"/>
      <c r="S26" s="41"/>
      <c r="T26" s="41"/>
      <c r="U26" s="41"/>
    </row>
    <row r="27" spans="2:21" x14ac:dyDescent="0.2">
      <c r="B27" s="42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42"/>
      <c r="S27" s="41"/>
      <c r="T27" s="41"/>
      <c r="U27" s="41"/>
    </row>
    <row r="28" spans="2:21" x14ac:dyDescent="0.2"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1"/>
      <c r="T28" s="41"/>
      <c r="U28" s="41"/>
    </row>
    <row r="29" spans="2:21" x14ac:dyDescent="0.2"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</row>
    <row r="30" spans="2:21" x14ac:dyDescent="0.2"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</row>
    <row r="31" spans="2:21" x14ac:dyDescent="0.2"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</row>
    <row r="32" spans="2:21" x14ac:dyDescent="0.2"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</row>
    <row r="33" spans="3:21" x14ac:dyDescent="0.2"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</row>
    <row r="34" spans="3:21" x14ac:dyDescent="0.2"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</row>
    <row r="35" spans="3:21" x14ac:dyDescent="0.2"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</row>
    <row r="36" spans="3:21" x14ac:dyDescent="0.2"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</row>
    <row r="37" spans="3:21" x14ac:dyDescent="0.2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</row>
    <row r="38" spans="3:21" x14ac:dyDescent="0.2"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</row>
    <row r="39" spans="3:21" x14ac:dyDescent="0.2"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</row>
    <row r="40" spans="3:21" x14ac:dyDescent="0.2"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</row>
    <row r="41" spans="3:21" x14ac:dyDescent="0.2"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</row>
    <row r="42" spans="3:21" x14ac:dyDescent="0.2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</row>
    <row r="43" spans="3:21" x14ac:dyDescent="0.2"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</row>
    <row r="44" spans="3:21" x14ac:dyDescent="0.2"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</row>
    <row r="45" spans="3:21" x14ac:dyDescent="0.2"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</row>
    <row r="46" spans="3:21" x14ac:dyDescent="0.2"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</row>
    <row r="47" spans="3:21" x14ac:dyDescent="0.2"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</row>
    <row r="48" spans="3:21" x14ac:dyDescent="0.2"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</row>
    <row r="49" spans="3:21" x14ac:dyDescent="0.2"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</row>
    <row r="50" spans="3:21" x14ac:dyDescent="0.2"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</row>
    <row r="51" spans="3:21" x14ac:dyDescent="0.2"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</row>
    <row r="52" spans="3:21" x14ac:dyDescent="0.2"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</row>
    <row r="53" spans="3:21" x14ac:dyDescent="0.2"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</row>
    <row r="54" spans="3:21" x14ac:dyDescent="0.2"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</row>
    <row r="55" spans="3:21" x14ac:dyDescent="0.2"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</row>
    <row r="56" spans="3:21" x14ac:dyDescent="0.2"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</row>
    <row r="57" spans="3:21" x14ac:dyDescent="0.2"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</row>
    <row r="58" spans="3:21" x14ac:dyDescent="0.2"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</row>
    <row r="59" spans="3:21" x14ac:dyDescent="0.2"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</row>
    <row r="60" spans="3:21" x14ac:dyDescent="0.2"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</row>
    <row r="61" spans="3:21" x14ac:dyDescent="0.2"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</row>
    <row r="62" spans="3:21" x14ac:dyDescent="0.2"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</row>
    <row r="63" spans="3:21" x14ac:dyDescent="0.2"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</row>
    <row r="64" spans="3:21" x14ac:dyDescent="0.2"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</row>
    <row r="65" spans="3:21" x14ac:dyDescent="0.2"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</row>
    <row r="66" spans="3:21" x14ac:dyDescent="0.2"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</row>
    <row r="67" spans="3:21" x14ac:dyDescent="0.2"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</row>
    <row r="68" spans="3:21" x14ac:dyDescent="0.2"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</row>
    <row r="69" spans="3:21" x14ac:dyDescent="0.2"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</row>
    <row r="70" spans="3:21" x14ac:dyDescent="0.2"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</row>
    <row r="71" spans="3:21" x14ac:dyDescent="0.2"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</row>
    <row r="72" spans="3:21" x14ac:dyDescent="0.2"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</row>
    <row r="73" spans="3:21" x14ac:dyDescent="0.2"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</row>
    <row r="74" spans="3:21" x14ac:dyDescent="0.2"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</row>
    <row r="75" spans="3:21" x14ac:dyDescent="0.2"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</row>
    <row r="76" spans="3:21" x14ac:dyDescent="0.2"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</row>
  </sheetData>
  <phoneticPr fontId="4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9"/>
  <sheetViews>
    <sheetView workbookViewId="0"/>
  </sheetViews>
  <sheetFormatPr defaultRowHeight="12.75" x14ac:dyDescent="0.2"/>
  <cols>
    <col min="1" max="1" width="9.85546875" style="24" customWidth="1"/>
    <col min="2" max="2" width="2.85546875" style="24" customWidth="1"/>
    <col min="3" max="3" width="3.5703125" style="24" customWidth="1"/>
    <col min="4" max="4" width="8.42578125" customWidth="1"/>
    <col min="5" max="5" width="9.42578125" customWidth="1"/>
    <col min="6" max="6" width="5" customWidth="1"/>
    <col min="7" max="7" width="2.42578125" customWidth="1"/>
    <col min="8" max="8" width="3.5703125" customWidth="1"/>
    <col min="9" max="9" width="3.42578125" customWidth="1"/>
    <col min="10" max="10" width="13.7109375" customWidth="1"/>
    <col min="16" max="16" width="16.28515625" customWidth="1"/>
    <col min="17" max="17" width="3.5703125" customWidth="1"/>
    <col min="19" max="19" width="2.28515625" customWidth="1"/>
    <col min="23" max="23" width="5" style="24" customWidth="1"/>
    <col min="24" max="27" width="9.140625" style="24"/>
  </cols>
  <sheetData>
    <row r="1" spans="2:23" ht="14.25" x14ac:dyDescent="0.2"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64"/>
    </row>
    <row r="2" spans="2:23" ht="12.75" customHeight="1" x14ac:dyDescent="0.2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24"/>
      <c r="U2" s="24"/>
      <c r="V2" s="24"/>
    </row>
    <row r="3" spans="2:23" ht="15" x14ac:dyDescent="0.2">
      <c r="B3" s="42"/>
      <c r="C3" s="20"/>
      <c r="D3" s="49" t="s">
        <v>19</v>
      </c>
      <c r="E3" s="50"/>
      <c r="F3" s="50"/>
      <c r="G3" s="50"/>
      <c r="H3" s="50"/>
      <c r="I3" s="50"/>
      <c r="J3" s="50"/>
      <c r="K3" s="20"/>
      <c r="L3" s="20"/>
      <c r="M3" s="20"/>
      <c r="N3" s="20"/>
      <c r="O3" s="20"/>
      <c r="P3" s="20"/>
      <c r="Q3" s="20"/>
      <c r="R3" s="20"/>
      <c r="S3" s="42"/>
      <c r="T3" s="24"/>
      <c r="U3" s="24"/>
      <c r="V3" s="24"/>
    </row>
    <row r="4" spans="2:23" ht="15.75" x14ac:dyDescent="0.25">
      <c r="B4" s="42"/>
      <c r="C4" s="20"/>
      <c r="D4" s="51" t="str">
        <f>CONCATENATE("Um carro partindo de repouso atinge a velocidade de ", F6*10,"m/s em 10s. Vamos observar a tabela ")</f>
        <v xml:space="preserve">Um carro partindo de repouso atinge a velocidade de -100m/s em 10s. Vamos observar a tabela 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42"/>
      <c r="T4" s="24"/>
      <c r="U4" s="24"/>
      <c r="V4" s="24"/>
    </row>
    <row r="5" spans="2:23" ht="16.5" thickBot="1" x14ac:dyDescent="0.3">
      <c r="B5" s="42"/>
      <c r="C5" s="20"/>
      <c r="D5" s="51" t="str">
        <f>CONCATENATE("e o gráfico que  descreve a  velocidade do carro nos 10s de movimento. Sendo que a aceleração é ")</f>
        <v xml:space="preserve">e o gráfico que  descreve a  velocidade do carro nos 10s de movimento. Sendo que a aceleração é 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>
        <f>F6</f>
        <v>-10</v>
      </c>
      <c r="R5" s="23" t="s">
        <v>36</v>
      </c>
      <c r="S5" s="42"/>
      <c r="T5" s="24"/>
      <c r="U5" s="24"/>
      <c r="V5" s="24"/>
    </row>
    <row r="6" spans="2:23" ht="18.75" thickBot="1" x14ac:dyDescent="0.3">
      <c r="B6" s="42"/>
      <c r="C6" s="20"/>
      <c r="D6" s="51"/>
      <c r="E6" s="80" t="s">
        <v>13</v>
      </c>
      <c r="F6" s="81">
        <v>-10</v>
      </c>
      <c r="G6" s="82" t="s">
        <v>12</v>
      </c>
      <c r="H6" s="83"/>
      <c r="I6" s="83"/>
      <c r="J6" s="20"/>
      <c r="K6" s="20"/>
      <c r="L6" s="20"/>
      <c r="M6" s="20"/>
      <c r="N6" s="20"/>
      <c r="O6" s="20"/>
      <c r="P6" s="20"/>
      <c r="Q6" s="20"/>
      <c r="R6" s="20"/>
      <c r="S6" s="42"/>
      <c r="T6" s="24"/>
      <c r="U6" s="24"/>
      <c r="V6" s="24"/>
    </row>
    <row r="7" spans="2:23" x14ac:dyDescent="0.2">
      <c r="B7" s="42"/>
      <c r="C7" s="20"/>
      <c r="D7" s="20"/>
      <c r="E7" s="52"/>
      <c r="F7" s="52"/>
      <c r="G7" s="52"/>
      <c r="H7" s="52"/>
      <c r="I7" s="52"/>
      <c r="J7" s="52"/>
      <c r="K7" s="20"/>
      <c r="L7" s="20"/>
      <c r="M7" s="20"/>
      <c r="N7" s="20"/>
      <c r="O7" s="20"/>
      <c r="P7" s="20"/>
      <c r="Q7" s="20"/>
      <c r="R7" s="20"/>
      <c r="S7" s="42"/>
      <c r="T7" s="24"/>
      <c r="U7" s="24"/>
      <c r="V7" s="24"/>
    </row>
    <row r="8" spans="2:23" ht="15.75" x14ac:dyDescent="0.25">
      <c r="B8" s="42"/>
      <c r="C8" s="20"/>
      <c r="D8" s="100" t="s">
        <v>15</v>
      </c>
      <c r="E8" s="100" t="s">
        <v>16</v>
      </c>
      <c r="F8" s="53"/>
      <c r="G8" s="53"/>
      <c r="H8" s="53"/>
      <c r="I8" s="53"/>
      <c r="J8" s="20"/>
      <c r="K8" s="20"/>
      <c r="L8" s="20"/>
      <c r="M8" s="20"/>
      <c r="N8" s="20"/>
      <c r="O8" s="20"/>
      <c r="P8" s="20"/>
      <c r="Q8" s="20"/>
      <c r="R8" s="20"/>
      <c r="S8" s="42"/>
      <c r="T8" s="24"/>
      <c r="U8" s="24"/>
      <c r="V8" s="24"/>
    </row>
    <row r="9" spans="2:23" ht="16.5" customHeight="1" x14ac:dyDescent="0.2">
      <c r="B9" s="42"/>
      <c r="C9" s="20"/>
      <c r="D9" s="101">
        <v>0</v>
      </c>
      <c r="E9" s="101">
        <f>F$6*D9</f>
        <v>0</v>
      </c>
      <c r="F9" s="53"/>
      <c r="G9" s="53"/>
      <c r="H9" s="53"/>
      <c r="I9" s="53"/>
      <c r="J9" s="20"/>
      <c r="K9" s="20"/>
      <c r="L9" s="20"/>
      <c r="M9" s="20"/>
      <c r="N9" s="20"/>
      <c r="O9" s="20"/>
      <c r="P9" s="20"/>
      <c r="Q9" s="20"/>
      <c r="R9" s="20"/>
      <c r="S9" s="42"/>
      <c r="T9" s="24"/>
      <c r="U9" s="24"/>
      <c r="V9" s="24"/>
    </row>
    <row r="10" spans="2:23" ht="16.5" customHeight="1" x14ac:dyDescent="0.35">
      <c r="B10" s="42"/>
      <c r="C10" s="20"/>
      <c r="D10" s="102">
        <v>1</v>
      </c>
      <c r="E10" s="101">
        <f t="shared" ref="E10:E19" si="0">F$6*D10</f>
        <v>-10</v>
      </c>
      <c r="F10" s="54"/>
      <c r="G10" s="53"/>
      <c r="H10" s="53"/>
      <c r="I10" s="53"/>
      <c r="J10" s="20"/>
      <c r="K10" s="20"/>
      <c r="L10" s="20"/>
      <c r="M10" s="20"/>
      <c r="N10" s="20"/>
      <c r="O10" s="20"/>
      <c r="P10" s="20"/>
      <c r="Q10" s="20"/>
      <c r="R10" s="20"/>
      <c r="S10" s="42"/>
      <c r="T10" s="24"/>
      <c r="U10" s="24"/>
      <c r="V10" s="24"/>
    </row>
    <row r="11" spans="2:23" ht="16.5" customHeight="1" x14ac:dyDescent="0.2">
      <c r="B11" s="42"/>
      <c r="C11" s="20"/>
      <c r="D11" s="103">
        <v>2</v>
      </c>
      <c r="E11" s="101">
        <f t="shared" si="0"/>
        <v>-20</v>
      </c>
      <c r="F11" s="55"/>
      <c r="G11" s="55"/>
      <c r="H11" s="53"/>
      <c r="I11" s="53"/>
      <c r="J11" s="20"/>
      <c r="K11" s="20"/>
      <c r="L11" s="20"/>
      <c r="M11" s="20"/>
      <c r="N11" s="20"/>
      <c r="O11" s="20"/>
      <c r="P11" s="20"/>
      <c r="Q11" s="20"/>
      <c r="R11" s="20"/>
      <c r="S11" s="42"/>
      <c r="T11" s="24"/>
      <c r="U11" s="24"/>
      <c r="V11" s="24"/>
    </row>
    <row r="12" spans="2:23" ht="16.5" customHeight="1" x14ac:dyDescent="0.25">
      <c r="B12" s="42"/>
      <c r="C12" s="20"/>
      <c r="D12" s="103">
        <v>3</v>
      </c>
      <c r="E12" s="101">
        <f t="shared" si="0"/>
        <v>-30</v>
      </c>
      <c r="F12" s="56"/>
      <c r="G12" s="51"/>
      <c r="H12" s="53"/>
      <c r="I12" s="53"/>
      <c r="J12" s="20"/>
      <c r="K12" s="20"/>
      <c r="L12" s="20"/>
      <c r="M12" s="20"/>
      <c r="N12" s="20"/>
      <c r="O12" s="20"/>
      <c r="P12" s="20"/>
      <c r="Q12" s="20"/>
      <c r="R12" s="20"/>
      <c r="S12" s="42"/>
      <c r="T12" s="24"/>
      <c r="U12" s="24"/>
      <c r="V12" s="24"/>
    </row>
    <row r="13" spans="2:23" ht="16.5" customHeight="1" x14ac:dyDescent="0.2">
      <c r="B13" s="42"/>
      <c r="C13" s="20"/>
      <c r="D13" s="103">
        <v>4</v>
      </c>
      <c r="E13" s="101">
        <f t="shared" si="0"/>
        <v>-40</v>
      </c>
      <c r="F13" s="55"/>
      <c r="G13" s="55"/>
      <c r="H13" s="53"/>
      <c r="I13" s="53"/>
      <c r="J13" s="20"/>
      <c r="K13" s="20"/>
      <c r="L13" s="20"/>
      <c r="M13" s="20"/>
      <c r="N13" s="20"/>
      <c r="O13" s="20"/>
      <c r="P13" s="20"/>
      <c r="Q13" s="20"/>
      <c r="R13" s="20"/>
      <c r="S13" s="42"/>
      <c r="T13" s="24"/>
      <c r="U13" s="24"/>
      <c r="V13" s="24"/>
    </row>
    <row r="14" spans="2:23" ht="16.5" customHeight="1" x14ac:dyDescent="0.25">
      <c r="B14" s="42"/>
      <c r="C14" s="20"/>
      <c r="D14" s="103">
        <v>5</v>
      </c>
      <c r="E14" s="101">
        <f t="shared" si="0"/>
        <v>-50</v>
      </c>
      <c r="F14" s="56"/>
      <c r="G14" s="51"/>
      <c r="H14" s="53"/>
      <c r="I14" s="53"/>
      <c r="J14" s="20"/>
      <c r="K14" s="20"/>
      <c r="L14" s="20"/>
      <c r="M14" s="20"/>
      <c r="N14" s="20"/>
      <c r="O14" s="20"/>
      <c r="P14" s="20"/>
      <c r="Q14" s="20"/>
      <c r="R14" s="20"/>
      <c r="S14" s="42"/>
      <c r="T14" s="24"/>
      <c r="U14" s="24"/>
      <c r="V14" s="24"/>
    </row>
    <row r="15" spans="2:23" ht="16.5" customHeight="1" x14ac:dyDescent="0.2">
      <c r="B15" s="42"/>
      <c r="C15" s="20"/>
      <c r="D15" s="103">
        <v>6</v>
      </c>
      <c r="E15" s="101">
        <f t="shared" si="0"/>
        <v>-60</v>
      </c>
      <c r="F15" s="57"/>
      <c r="G15" s="57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42"/>
      <c r="T15" s="24"/>
      <c r="U15" s="24"/>
      <c r="V15" s="24"/>
    </row>
    <row r="16" spans="2:23" ht="16.5" customHeight="1" x14ac:dyDescent="0.3">
      <c r="B16" s="42"/>
      <c r="C16" s="20"/>
      <c r="D16" s="103">
        <v>7</v>
      </c>
      <c r="E16" s="101">
        <f t="shared" si="0"/>
        <v>-70</v>
      </c>
      <c r="F16" s="58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42"/>
      <c r="T16" s="24"/>
      <c r="U16" s="24"/>
      <c r="V16" s="24"/>
    </row>
    <row r="17" spans="2:22" ht="16.5" customHeight="1" x14ac:dyDescent="0.3">
      <c r="B17" s="42"/>
      <c r="C17" s="20"/>
      <c r="D17" s="103">
        <v>8</v>
      </c>
      <c r="E17" s="101">
        <f t="shared" si="0"/>
        <v>-80</v>
      </c>
      <c r="F17" s="59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42"/>
      <c r="T17" s="24"/>
      <c r="U17" s="24"/>
      <c r="V17" s="24"/>
    </row>
    <row r="18" spans="2:22" ht="16.5" customHeight="1" x14ac:dyDescent="0.3">
      <c r="B18" s="42"/>
      <c r="C18" s="20"/>
      <c r="D18" s="103">
        <v>9</v>
      </c>
      <c r="E18" s="101">
        <f t="shared" si="0"/>
        <v>-90</v>
      </c>
      <c r="F18" s="59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42"/>
      <c r="T18" s="24"/>
      <c r="U18" s="24"/>
      <c r="V18" s="24"/>
    </row>
    <row r="19" spans="2:22" ht="16.5" customHeight="1" x14ac:dyDescent="0.3">
      <c r="B19" s="42"/>
      <c r="C19" s="20"/>
      <c r="D19" s="103">
        <v>10</v>
      </c>
      <c r="E19" s="101">
        <f t="shared" si="0"/>
        <v>-100</v>
      </c>
      <c r="F19" s="59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42"/>
      <c r="T19" s="24"/>
      <c r="U19" s="24"/>
      <c r="V19" s="24"/>
    </row>
    <row r="20" spans="2:22" ht="8.25" customHeight="1" x14ac:dyDescent="0.3">
      <c r="B20" s="42"/>
      <c r="C20" s="20"/>
      <c r="D20" s="20"/>
      <c r="E20" s="59"/>
      <c r="F20" s="59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42"/>
      <c r="T20" s="24"/>
      <c r="U20" s="24"/>
      <c r="V20" s="24"/>
    </row>
    <row r="21" spans="2:22" ht="18.75" x14ac:dyDescent="0.3">
      <c r="B21" s="42"/>
      <c r="C21" s="20"/>
      <c r="D21" s="51" t="s">
        <v>34</v>
      </c>
      <c r="E21" s="59"/>
      <c r="F21" s="59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42"/>
      <c r="T21" s="24"/>
      <c r="U21" s="24"/>
      <c r="V21" s="24"/>
    </row>
    <row r="22" spans="2:22" ht="15.75" customHeight="1" x14ac:dyDescent="0.2">
      <c r="B22" s="42"/>
      <c r="C22" s="20"/>
      <c r="D22" s="20"/>
      <c r="E22" s="104" t="s">
        <v>41</v>
      </c>
      <c r="F22" s="6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42"/>
      <c r="T22" s="24"/>
      <c r="U22" s="24"/>
      <c r="V22" s="24"/>
    </row>
    <row r="23" spans="2:22" x14ac:dyDescent="0.2">
      <c r="B23" s="42"/>
      <c r="C23" s="20"/>
      <c r="D23" s="20"/>
      <c r="E23" s="60"/>
      <c r="F23" s="6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42"/>
      <c r="T23" s="24"/>
      <c r="U23" s="24"/>
      <c r="V23" s="24"/>
    </row>
    <row r="24" spans="2:22" x14ac:dyDescent="0.2">
      <c r="B24" s="42"/>
      <c r="C24" s="20"/>
      <c r="D24" s="20"/>
      <c r="E24" s="61"/>
      <c r="F24" s="61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42"/>
      <c r="T24" s="24"/>
      <c r="U24" s="24"/>
      <c r="V24" s="24"/>
    </row>
    <row r="25" spans="2:22" ht="15.75" x14ac:dyDescent="0.25">
      <c r="B25" s="42"/>
      <c r="C25" s="20"/>
      <c r="D25" s="20"/>
      <c r="E25" s="51"/>
      <c r="F25" s="51"/>
      <c r="G25" s="51"/>
      <c r="H25" s="51"/>
      <c r="I25" s="51"/>
      <c r="J25" s="62"/>
      <c r="K25" s="62"/>
      <c r="L25" s="62"/>
      <c r="M25" s="62"/>
      <c r="N25" s="62"/>
      <c r="O25" s="20"/>
      <c r="P25" s="20"/>
      <c r="Q25" s="20"/>
      <c r="R25" s="20"/>
      <c r="S25" s="42"/>
      <c r="T25" s="24"/>
      <c r="U25" s="24"/>
      <c r="V25" s="24"/>
    </row>
    <row r="26" spans="2:22" x14ac:dyDescent="0.2">
      <c r="B26" s="42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42"/>
      <c r="T26" s="24"/>
      <c r="U26" s="24"/>
      <c r="V26" s="24"/>
    </row>
    <row r="27" spans="2:22" x14ac:dyDescent="0.2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24"/>
      <c r="U27" s="24"/>
      <c r="V27" s="24"/>
    </row>
    <row r="28" spans="2:22" x14ac:dyDescent="0.2"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29" spans="2:22" x14ac:dyDescent="0.2"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</row>
    <row r="30" spans="2:22" x14ac:dyDescent="0.2"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</row>
    <row r="31" spans="2:22" ht="15.75" x14ac:dyDescent="0.25">
      <c r="D31" s="24"/>
      <c r="E31" s="45"/>
      <c r="F31" s="45"/>
      <c r="G31" s="46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2:22" x14ac:dyDescent="0.2">
      <c r="D32" s="24"/>
      <c r="E32" s="39"/>
      <c r="F32" s="39"/>
      <c r="G32" s="47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</row>
    <row r="33" spans="4:28" x14ac:dyDescent="0.2">
      <c r="D33" s="24"/>
      <c r="E33" s="48"/>
      <c r="F33" s="48"/>
      <c r="G33" s="47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</row>
    <row r="34" spans="4:28" x14ac:dyDescent="0.2">
      <c r="D34" s="24"/>
      <c r="E34" s="44"/>
      <c r="F34" s="44"/>
      <c r="G34" s="47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</row>
    <row r="35" spans="4:28" x14ac:dyDescent="0.2">
      <c r="D35" s="24"/>
      <c r="E35" s="44"/>
      <c r="F35" s="44"/>
      <c r="G35" s="47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</row>
    <row r="36" spans="4:28" x14ac:dyDescent="0.2">
      <c r="D36" s="24"/>
      <c r="E36" s="44"/>
      <c r="F36" s="44"/>
      <c r="G36" s="47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</row>
    <row r="37" spans="4:28" x14ac:dyDescent="0.2">
      <c r="D37" s="24"/>
      <c r="E37" s="44"/>
      <c r="F37" s="44"/>
      <c r="G37" s="47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</row>
    <row r="38" spans="4:28" x14ac:dyDescent="0.2">
      <c r="D38" s="24"/>
      <c r="E38" s="44"/>
      <c r="F38" s="4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</row>
    <row r="39" spans="4:28" x14ac:dyDescent="0.2">
      <c r="D39" s="24"/>
      <c r="E39" s="44"/>
      <c r="F39" s="4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4:28" x14ac:dyDescent="0.2">
      <c r="D40" s="24"/>
      <c r="E40" s="44"/>
      <c r="F40" s="4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</row>
    <row r="41" spans="4:28" x14ac:dyDescent="0.2">
      <c r="D41" s="24"/>
      <c r="E41" s="44"/>
      <c r="F41" s="4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</row>
    <row r="42" spans="4:28" x14ac:dyDescent="0.2">
      <c r="D42" s="24"/>
      <c r="E42" s="44"/>
      <c r="F42" s="4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AB42" s="24"/>
    </row>
    <row r="43" spans="4:28" x14ac:dyDescent="0.2">
      <c r="D43" s="24"/>
      <c r="E43" s="35"/>
      <c r="F43" s="4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AB43" s="24"/>
    </row>
    <row r="44" spans="4:28" x14ac:dyDescent="0.2"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AB44" s="24"/>
    </row>
    <row r="45" spans="4:28" x14ac:dyDescent="0.2"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AB45" s="24"/>
    </row>
    <row r="46" spans="4:28" x14ac:dyDescent="0.2"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AB46" s="24"/>
    </row>
    <row r="47" spans="4:28" x14ac:dyDescent="0.2"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AB47" s="24"/>
    </row>
    <row r="48" spans="4:28" x14ac:dyDescent="0.2"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AB48" s="24"/>
    </row>
    <row r="49" spans="4:28" x14ac:dyDescent="0.2"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AB49" s="24"/>
    </row>
    <row r="50" spans="4:28" x14ac:dyDescent="0.2"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AB50" s="24"/>
    </row>
    <row r="51" spans="4:28" x14ac:dyDescent="0.2"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AB51" s="24"/>
    </row>
    <row r="52" spans="4:28" x14ac:dyDescent="0.2"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AB52" s="24"/>
    </row>
    <row r="53" spans="4:28" x14ac:dyDescent="0.2"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AB53" s="24"/>
    </row>
    <row r="54" spans="4:28" x14ac:dyDescent="0.2"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AB54" s="24"/>
    </row>
    <row r="55" spans="4:28" x14ac:dyDescent="0.2"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AB55" s="24"/>
    </row>
    <row r="56" spans="4:28" x14ac:dyDescent="0.2"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AB56" s="24"/>
    </row>
    <row r="57" spans="4:28" x14ac:dyDescent="0.2"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AB57" s="24"/>
    </row>
    <row r="58" spans="4:28" x14ac:dyDescent="0.2"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AB58" s="24"/>
    </row>
    <row r="59" spans="4:28" x14ac:dyDescent="0.2"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AB59" s="24"/>
    </row>
    <row r="60" spans="4:28" x14ac:dyDescent="0.2"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AB60" s="24"/>
    </row>
    <row r="61" spans="4:28" x14ac:dyDescent="0.2"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AB61" s="24"/>
    </row>
    <row r="62" spans="4:28" x14ac:dyDescent="0.2"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AB62" s="24"/>
    </row>
    <row r="63" spans="4:28" x14ac:dyDescent="0.2"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AB63" s="24"/>
    </row>
    <row r="64" spans="4:28" x14ac:dyDescent="0.2"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AB64" s="24"/>
    </row>
    <row r="65" spans="4:28" x14ac:dyDescent="0.2"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AB65" s="24"/>
    </row>
    <row r="66" spans="4:28" x14ac:dyDescent="0.2"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AB66" s="24"/>
    </row>
    <row r="67" spans="4:28" x14ac:dyDescent="0.2"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AB67" s="24"/>
    </row>
    <row r="68" spans="4:28" x14ac:dyDescent="0.2"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AB68" s="24"/>
    </row>
    <row r="69" spans="4:28" x14ac:dyDescent="0.2"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AB69" s="24"/>
    </row>
    <row r="70" spans="4:28" x14ac:dyDescent="0.2"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AB70" s="24"/>
    </row>
    <row r="71" spans="4:28" x14ac:dyDescent="0.2"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AB71" s="24"/>
    </row>
    <row r="72" spans="4:28" x14ac:dyDescent="0.2"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AB72" s="24"/>
    </row>
    <row r="73" spans="4:28" x14ac:dyDescent="0.2">
      <c r="T73" s="24"/>
      <c r="U73" s="24"/>
      <c r="V73" s="24"/>
    </row>
    <row r="74" spans="4:28" x14ac:dyDescent="0.2">
      <c r="T74" s="24"/>
      <c r="U74" s="24"/>
      <c r="V74" s="24"/>
    </row>
    <row r="75" spans="4:28" x14ac:dyDescent="0.2">
      <c r="T75" s="24"/>
      <c r="U75" s="24"/>
      <c r="V75" s="24"/>
    </row>
    <row r="76" spans="4:28" x14ac:dyDescent="0.2">
      <c r="T76" s="24"/>
      <c r="U76" s="24"/>
      <c r="V76" s="24"/>
    </row>
    <row r="77" spans="4:28" x14ac:dyDescent="0.2">
      <c r="T77" s="24"/>
      <c r="U77" s="24"/>
      <c r="V77" s="24"/>
    </row>
    <row r="78" spans="4:28" x14ac:dyDescent="0.2">
      <c r="T78" s="24"/>
      <c r="U78" s="24"/>
      <c r="V78" s="24"/>
    </row>
    <row r="79" spans="4:28" x14ac:dyDescent="0.2">
      <c r="T79" s="24"/>
      <c r="U79" s="24"/>
      <c r="V79" s="24"/>
    </row>
  </sheetData>
  <phoneticPr fontId="4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7"/>
  <sheetViews>
    <sheetView workbookViewId="0">
      <selection activeCell="E9" sqref="E9"/>
    </sheetView>
  </sheetViews>
  <sheetFormatPr defaultRowHeight="12.75" x14ac:dyDescent="0.2"/>
  <cols>
    <col min="1" max="1" width="11.28515625" style="24" customWidth="1"/>
    <col min="2" max="2" width="2.5703125" style="24" customWidth="1"/>
    <col min="4" max="4" width="7.85546875" customWidth="1"/>
    <col min="5" max="5" width="8" customWidth="1"/>
    <col min="15" max="15" width="5.140625" customWidth="1"/>
    <col min="16" max="16" width="3.140625" customWidth="1"/>
    <col min="17" max="54" width="9.140625" style="24"/>
  </cols>
  <sheetData>
    <row r="1" spans="2:16" x14ac:dyDescent="0.2"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2:16" x14ac:dyDescent="0.2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2:16" x14ac:dyDescent="0.2">
      <c r="B3" s="42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42"/>
    </row>
    <row r="4" spans="2:16" ht="15.75" x14ac:dyDescent="0.25">
      <c r="B4" s="42"/>
      <c r="C4" s="97" t="str">
        <f>CONCATENATE("Agora vamos pensar em um carro a ",-E8*10,"m/s que freia e para após 10s." )</f>
        <v>Agora vamos pensar em um carro a 200m/s que freia e para após 10s.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42"/>
    </row>
    <row r="5" spans="2:16" ht="18.75" x14ac:dyDescent="0.25">
      <c r="B5" s="42"/>
      <c r="C5" s="97" t="s">
        <v>35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42"/>
    </row>
    <row r="6" spans="2:16" x14ac:dyDescent="0.2">
      <c r="B6" s="42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42"/>
    </row>
    <row r="7" spans="2:16" ht="13.5" thickBot="1" x14ac:dyDescent="0.25">
      <c r="B7" s="42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42"/>
    </row>
    <row r="8" spans="2:16" ht="18" customHeight="1" thickBot="1" x14ac:dyDescent="0.3">
      <c r="B8" s="42"/>
      <c r="C8" s="97"/>
      <c r="D8" s="98" t="s">
        <v>13</v>
      </c>
      <c r="E8" s="63">
        <v>-20</v>
      </c>
      <c r="F8" s="99" t="s">
        <v>12</v>
      </c>
      <c r="G8" s="96"/>
      <c r="H8" s="96"/>
      <c r="I8" s="96"/>
      <c r="J8" s="96"/>
      <c r="K8" s="96"/>
      <c r="L8" s="96"/>
      <c r="M8" s="96"/>
      <c r="N8" s="96"/>
      <c r="O8" s="96"/>
      <c r="P8" s="42"/>
    </row>
    <row r="9" spans="2:16" x14ac:dyDescent="0.2">
      <c r="B9" s="42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42"/>
    </row>
    <row r="10" spans="2:16" ht="15.75" x14ac:dyDescent="0.25">
      <c r="B10" s="42"/>
      <c r="C10" s="96"/>
      <c r="D10" s="78" t="s">
        <v>15</v>
      </c>
      <c r="E10" s="78" t="s">
        <v>16</v>
      </c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42"/>
    </row>
    <row r="11" spans="2:16" ht="15" x14ac:dyDescent="0.2">
      <c r="B11" s="42"/>
      <c r="C11" s="96"/>
      <c r="D11" s="43">
        <v>0</v>
      </c>
      <c r="E11" s="43">
        <f t="shared" ref="E11:E21" si="0">E$8*D11</f>
        <v>0</v>
      </c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42"/>
    </row>
    <row r="12" spans="2:16" ht="15" x14ac:dyDescent="0.2">
      <c r="B12" s="42"/>
      <c r="C12" s="96"/>
      <c r="D12" s="43">
        <v>1</v>
      </c>
      <c r="E12" s="43">
        <f t="shared" si="0"/>
        <v>-20</v>
      </c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42"/>
    </row>
    <row r="13" spans="2:16" ht="15" x14ac:dyDescent="0.2">
      <c r="B13" s="42"/>
      <c r="C13" s="96"/>
      <c r="D13" s="43">
        <v>2</v>
      </c>
      <c r="E13" s="43">
        <f t="shared" si="0"/>
        <v>-40</v>
      </c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42"/>
    </row>
    <row r="14" spans="2:16" ht="15" x14ac:dyDescent="0.2">
      <c r="B14" s="42"/>
      <c r="C14" s="96"/>
      <c r="D14" s="43">
        <v>3</v>
      </c>
      <c r="E14" s="43">
        <f t="shared" si="0"/>
        <v>-60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42"/>
    </row>
    <row r="15" spans="2:16" ht="15" x14ac:dyDescent="0.2">
      <c r="B15" s="42"/>
      <c r="C15" s="96"/>
      <c r="D15" s="43">
        <v>4</v>
      </c>
      <c r="E15" s="43">
        <f t="shared" si="0"/>
        <v>-80</v>
      </c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42"/>
    </row>
    <row r="16" spans="2:16" ht="15" x14ac:dyDescent="0.2">
      <c r="B16" s="42"/>
      <c r="C16" s="96"/>
      <c r="D16" s="43">
        <v>5</v>
      </c>
      <c r="E16" s="43">
        <f t="shared" si="0"/>
        <v>-100</v>
      </c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42"/>
    </row>
    <row r="17" spans="1:54" ht="15" x14ac:dyDescent="0.2">
      <c r="B17" s="42"/>
      <c r="C17" s="96"/>
      <c r="D17" s="43">
        <v>6</v>
      </c>
      <c r="E17" s="43">
        <f t="shared" si="0"/>
        <v>-120</v>
      </c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42"/>
    </row>
    <row r="18" spans="1:54" ht="15" x14ac:dyDescent="0.2">
      <c r="B18" s="42"/>
      <c r="C18" s="96"/>
      <c r="D18" s="43">
        <v>7</v>
      </c>
      <c r="E18" s="43">
        <f t="shared" si="0"/>
        <v>-140</v>
      </c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42"/>
    </row>
    <row r="19" spans="1:54" ht="15" x14ac:dyDescent="0.2">
      <c r="B19" s="42"/>
      <c r="C19" s="96"/>
      <c r="D19" s="43">
        <v>8</v>
      </c>
      <c r="E19" s="43">
        <f t="shared" si="0"/>
        <v>-160</v>
      </c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42"/>
    </row>
    <row r="20" spans="1:54" ht="15" x14ac:dyDescent="0.2">
      <c r="B20" s="42"/>
      <c r="C20" s="96"/>
      <c r="D20" s="43">
        <v>9</v>
      </c>
      <c r="E20" s="43">
        <f t="shared" si="0"/>
        <v>-180</v>
      </c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42"/>
    </row>
    <row r="21" spans="1:54" ht="15" x14ac:dyDescent="0.2">
      <c r="B21" s="42"/>
      <c r="C21" s="96"/>
      <c r="D21" s="43">
        <v>10</v>
      </c>
      <c r="E21" s="43">
        <f t="shared" si="0"/>
        <v>-200</v>
      </c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42"/>
    </row>
    <row r="22" spans="1:54" ht="8.25" customHeight="1" x14ac:dyDescent="0.2">
      <c r="B22" s="42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42"/>
    </row>
    <row r="23" spans="1:54" ht="15.75" x14ac:dyDescent="0.25">
      <c r="B23" s="42"/>
      <c r="C23" s="97" t="s">
        <v>22</v>
      </c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42"/>
    </row>
    <row r="24" spans="1:54" ht="15.75" x14ac:dyDescent="0.25">
      <c r="B24" s="42"/>
      <c r="C24" s="97" t="s">
        <v>23</v>
      </c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42"/>
    </row>
    <row r="25" spans="1:54" x14ac:dyDescent="0.2">
      <c r="B25" s="42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42"/>
    </row>
    <row r="26" spans="1:54" s="8" customFormat="1" ht="15.75" x14ac:dyDescent="0.25">
      <c r="A26" s="31"/>
      <c r="B26" s="42"/>
      <c r="C26" s="96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42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</row>
    <row r="27" spans="1:54" ht="28.5" customHeight="1" x14ac:dyDescent="0.2">
      <c r="B27" s="42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42"/>
    </row>
    <row r="28" spans="1:54" ht="12" customHeight="1" x14ac:dyDescent="0.2">
      <c r="B28" s="42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42"/>
    </row>
    <row r="29" spans="1:54" x14ac:dyDescent="0.2"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</row>
    <row r="30" spans="1:54" x14ac:dyDescent="0.2"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54" x14ac:dyDescent="0.2"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54" x14ac:dyDescent="0.2"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3:16" x14ac:dyDescent="0.2"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3:16" x14ac:dyDescent="0.2"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3:16" x14ac:dyDescent="0.2"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3:16" x14ac:dyDescent="0.2"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3:16" x14ac:dyDescent="0.2"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3:16" x14ac:dyDescent="0.2"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3:16" x14ac:dyDescent="0.2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3:16" x14ac:dyDescent="0.2"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3:16" x14ac:dyDescent="0.2"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3:16" x14ac:dyDescent="0.2"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3:16" x14ac:dyDescent="0.2"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3:16" x14ac:dyDescent="0.2"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3:16" x14ac:dyDescent="0.2"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3:16" x14ac:dyDescent="0.2"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3:16" x14ac:dyDescent="0.2"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3:16" x14ac:dyDescent="0.2"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</row>
    <row r="49" spans="3:16" x14ac:dyDescent="0.2"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3:16" x14ac:dyDescent="0.2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</row>
    <row r="51" spans="3:16" x14ac:dyDescent="0.2"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</row>
    <row r="52" spans="3:16" x14ac:dyDescent="0.2"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</row>
    <row r="53" spans="3:16" x14ac:dyDescent="0.2"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</row>
    <row r="54" spans="3:16" x14ac:dyDescent="0.2"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</row>
    <row r="55" spans="3:16" x14ac:dyDescent="0.2"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</row>
    <row r="56" spans="3:16" x14ac:dyDescent="0.2"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</row>
    <row r="57" spans="3:16" x14ac:dyDescent="0.2"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</row>
    <row r="58" spans="3:16" x14ac:dyDescent="0.2"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</row>
    <row r="59" spans="3:16" x14ac:dyDescent="0.2"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</row>
    <row r="60" spans="3:16" x14ac:dyDescent="0.2"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</row>
    <row r="61" spans="3:16" x14ac:dyDescent="0.2"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</row>
    <row r="62" spans="3:16" x14ac:dyDescent="0.2"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</row>
    <row r="63" spans="3:16" x14ac:dyDescent="0.2"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</row>
    <row r="64" spans="3:16" x14ac:dyDescent="0.2"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</row>
    <row r="65" spans="3:16" x14ac:dyDescent="0.2"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</row>
    <row r="66" spans="3:16" x14ac:dyDescent="0.2"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</row>
    <row r="67" spans="3:16" x14ac:dyDescent="0.2"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</row>
    <row r="68" spans="3:16" x14ac:dyDescent="0.2"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</row>
    <row r="69" spans="3:16" x14ac:dyDescent="0.2"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</row>
    <row r="70" spans="3:16" x14ac:dyDescent="0.2"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</row>
    <row r="71" spans="3:16" x14ac:dyDescent="0.2"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</row>
    <row r="72" spans="3:16" x14ac:dyDescent="0.2"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</row>
    <row r="73" spans="3:16" x14ac:dyDescent="0.2"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</row>
    <row r="74" spans="3:16" x14ac:dyDescent="0.2"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3:16" x14ac:dyDescent="0.2"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</row>
    <row r="76" spans="3:16" x14ac:dyDescent="0.2"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</row>
    <row r="77" spans="3:16" x14ac:dyDescent="0.2"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</row>
    <row r="78" spans="3:16" x14ac:dyDescent="0.2"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</row>
    <row r="79" spans="3:16" x14ac:dyDescent="0.2"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</row>
    <row r="80" spans="3:16" x14ac:dyDescent="0.2"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</row>
    <row r="81" spans="3:16" x14ac:dyDescent="0.2"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</row>
    <row r="82" spans="3:16" x14ac:dyDescent="0.2"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</row>
    <row r="83" spans="3:16" x14ac:dyDescent="0.2"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</row>
    <row r="84" spans="3:16" x14ac:dyDescent="0.2"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</row>
    <row r="85" spans="3:16" x14ac:dyDescent="0.2"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</row>
    <row r="86" spans="3:16" x14ac:dyDescent="0.2"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</row>
    <row r="87" spans="3:16" x14ac:dyDescent="0.2"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</row>
    <row r="88" spans="3:16" x14ac:dyDescent="0.2"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</row>
    <row r="89" spans="3:16" x14ac:dyDescent="0.2"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</row>
    <row r="90" spans="3:16" x14ac:dyDescent="0.2"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</row>
    <row r="91" spans="3:16" x14ac:dyDescent="0.2"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</row>
    <row r="92" spans="3:16" x14ac:dyDescent="0.2"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</row>
    <row r="93" spans="3:16" x14ac:dyDescent="0.2"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</row>
    <row r="94" spans="3:16" x14ac:dyDescent="0.2"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</row>
    <row r="95" spans="3:16" x14ac:dyDescent="0.2"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</row>
    <row r="96" spans="3:16" x14ac:dyDescent="0.2"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</row>
    <row r="97" spans="3:16" x14ac:dyDescent="0.2"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</row>
    <row r="98" spans="3:16" x14ac:dyDescent="0.2"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</row>
    <row r="99" spans="3:16" x14ac:dyDescent="0.2"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</row>
    <row r="100" spans="3:16" x14ac:dyDescent="0.2"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</row>
    <row r="101" spans="3:16" x14ac:dyDescent="0.2"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</row>
    <row r="102" spans="3:16" x14ac:dyDescent="0.2"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</row>
    <row r="103" spans="3:16" x14ac:dyDescent="0.2"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</row>
    <row r="104" spans="3:16" x14ac:dyDescent="0.2"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</row>
    <row r="105" spans="3:16" x14ac:dyDescent="0.2"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</row>
    <row r="106" spans="3:16" x14ac:dyDescent="0.2"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</row>
    <row r="107" spans="3:16" x14ac:dyDescent="0.2"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</row>
    <row r="108" spans="3:16" x14ac:dyDescent="0.2"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</row>
    <row r="109" spans="3:16" x14ac:dyDescent="0.2"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</row>
    <row r="110" spans="3:16" x14ac:dyDescent="0.2"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</row>
    <row r="111" spans="3:16" x14ac:dyDescent="0.2"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</row>
    <row r="112" spans="3:16" x14ac:dyDescent="0.2"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</row>
    <row r="113" spans="3:16" x14ac:dyDescent="0.2"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</row>
    <row r="114" spans="3:16" x14ac:dyDescent="0.2"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</row>
    <row r="115" spans="3:16" x14ac:dyDescent="0.2"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</row>
    <row r="116" spans="3:16" x14ac:dyDescent="0.2"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</row>
    <row r="117" spans="3:16" x14ac:dyDescent="0.2"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</row>
    <row r="118" spans="3:16" x14ac:dyDescent="0.2"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</row>
    <row r="119" spans="3:16" x14ac:dyDescent="0.2"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</row>
    <row r="120" spans="3:16" x14ac:dyDescent="0.2"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</row>
    <row r="121" spans="3:16" x14ac:dyDescent="0.2"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</row>
    <row r="122" spans="3:16" x14ac:dyDescent="0.2"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</row>
    <row r="123" spans="3:16" x14ac:dyDescent="0.2"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</row>
    <row r="124" spans="3:16" x14ac:dyDescent="0.2"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</row>
    <row r="125" spans="3:16" x14ac:dyDescent="0.2"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</row>
    <row r="126" spans="3:16" x14ac:dyDescent="0.2"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3:16" x14ac:dyDescent="0.2"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  <row r="128" spans="3:16" x14ac:dyDescent="0.2"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</row>
    <row r="129" spans="3:16" x14ac:dyDescent="0.2"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</row>
    <row r="130" spans="3:16" x14ac:dyDescent="0.2"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</row>
    <row r="131" spans="3:16" x14ac:dyDescent="0.2"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</row>
    <row r="132" spans="3:16" x14ac:dyDescent="0.2"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</row>
    <row r="133" spans="3:16" x14ac:dyDescent="0.2"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</row>
    <row r="134" spans="3:16" x14ac:dyDescent="0.2"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</row>
    <row r="135" spans="3:16" x14ac:dyDescent="0.2"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</row>
    <row r="136" spans="3:16" x14ac:dyDescent="0.2"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</row>
    <row r="137" spans="3:16" x14ac:dyDescent="0.2"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</row>
    <row r="138" spans="3:16" x14ac:dyDescent="0.2"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</row>
    <row r="139" spans="3:16" x14ac:dyDescent="0.2"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</row>
    <row r="140" spans="3:16" x14ac:dyDescent="0.2"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</row>
    <row r="141" spans="3:16" x14ac:dyDescent="0.2"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</row>
    <row r="142" spans="3:16" x14ac:dyDescent="0.2"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</row>
    <row r="143" spans="3:16" x14ac:dyDescent="0.2"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</row>
    <row r="144" spans="3:16" x14ac:dyDescent="0.2"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</row>
    <row r="145" spans="3:16" x14ac:dyDescent="0.2"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</row>
    <row r="146" spans="3:16" x14ac:dyDescent="0.2"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</row>
    <row r="147" spans="3:16" x14ac:dyDescent="0.2"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</row>
  </sheetData>
  <phoneticPr fontId="4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8"/>
  <sheetViews>
    <sheetView workbookViewId="0">
      <selection activeCell="F7" sqref="F7"/>
    </sheetView>
  </sheetViews>
  <sheetFormatPr defaultRowHeight="12.75" x14ac:dyDescent="0.2"/>
  <cols>
    <col min="1" max="1" width="18.28515625" style="24" customWidth="1"/>
    <col min="2" max="2" width="3.140625" style="24" customWidth="1"/>
    <col min="3" max="3" width="5.7109375" style="24" customWidth="1"/>
    <col min="4" max="4" width="12" customWidth="1"/>
    <col min="5" max="5" width="11.7109375" customWidth="1"/>
    <col min="6" max="6" width="4.7109375" customWidth="1"/>
    <col min="7" max="7" width="7.42578125" customWidth="1"/>
    <col min="8" max="8" width="7" customWidth="1"/>
    <col min="11" max="11" width="11.7109375" customWidth="1"/>
    <col min="12" max="12" width="19.42578125" customWidth="1"/>
    <col min="13" max="13" width="6.28515625" customWidth="1"/>
    <col min="14" max="14" width="10.42578125" customWidth="1"/>
    <col min="15" max="16" width="2.42578125" customWidth="1"/>
    <col min="17" max="17" width="3.140625" customWidth="1"/>
    <col min="18" max="25" width="9.140625" style="24"/>
  </cols>
  <sheetData>
    <row r="1" spans="1:25" s="24" customFormat="1" ht="15" x14ac:dyDescent="0.2">
      <c r="D1" s="65"/>
    </row>
    <row r="2" spans="1:25" s="24" customFormat="1" x14ac:dyDescent="0.2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25" s="7" customFormat="1" ht="15.75" x14ac:dyDescent="0.25">
      <c r="A3" s="27"/>
      <c r="B3" s="42"/>
      <c r="C3" s="1"/>
      <c r="D3" s="73" t="str">
        <f>CONCATENATE("Um veículo parte do repouso e após 8s de movimento, atinge a velocidade de ",F7*8,"m/s. Sua aceleração é de ")</f>
        <v xml:space="preserve">Um veículo parte do repouso e após 8s de movimento, atinge a velocidade de 80m/s. Sua aceleração é de </v>
      </c>
      <c r="E3" s="73"/>
      <c r="F3" s="73"/>
      <c r="G3" s="73"/>
      <c r="H3" s="74"/>
      <c r="I3" s="74"/>
      <c r="J3" s="74"/>
      <c r="K3" s="74"/>
      <c r="L3" s="74"/>
      <c r="M3" s="74"/>
      <c r="N3" s="74"/>
      <c r="O3" s="72"/>
      <c r="P3" s="72"/>
      <c r="Q3" s="42"/>
      <c r="R3" s="27"/>
      <c r="S3" s="27"/>
      <c r="T3" s="27"/>
      <c r="U3" s="27"/>
      <c r="V3" s="27"/>
      <c r="W3" s="27"/>
      <c r="X3" s="27"/>
      <c r="Y3" s="27"/>
    </row>
    <row r="4" spans="1:25" ht="18.75" x14ac:dyDescent="0.25">
      <c r="B4" s="42"/>
      <c r="C4" s="77">
        <f>F7</f>
        <v>10</v>
      </c>
      <c r="D4" s="3" t="s">
        <v>37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42"/>
    </row>
    <row r="5" spans="1:25" ht="15.75" x14ac:dyDescent="0.25">
      <c r="B5" s="42"/>
      <c r="C5" s="1"/>
      <c r="D5" s="73" t="s">
        <v>56</v>
      </c>
      <c r="E5" s="73"/>
      <c r="F5" s="73"/>
      <c r="G5" s="73"/>
      <c r="H5" s="75"/>
      <c r="I5" s="75"/>
      <c r="J5" s="75"/>
      <c r="K5" s="75"/>
      <c r="L5" s="75"/>
      <c r="M5" s="75"/>
      <c r="N5" s="1"/>
      <c r="O5" s="1"/>
      <c r="P5" s="1"/>
      <c r="Q5" s="42"/>
    </row>
    <row r="6" spans="1:25" ht="12" customHeight="1" thickBot="1" x14ac:dyDescent="0.3">
      <c r="B6" s="42"/>
      <c r="C6" s="1"/>
      <c r="D6" s="73"/>
      <c r="E6" s="73"/>
      <c r="F6" s="73"/>
      <c r="G6" s="73"/>
      <c r="H6" s="75"/>
      <c r="I6" s="75"/>
      <c r="J6" s="75"/>
      <c r="K6" s="75"/>
      <c r="L6" s="75"/>
      <c r="M6" s="75"/>
      <c r="N6" s="1"/>
      <c r="O6" s="1"/>
      <c r="P6" s="1"/>
      <c r="Q6" s="42"/>
    </row>
    <row r="7" spans="1:25" ht="16.5" thickBot="1" x14ac:dyDescent="0.3">
      <c r="B7" s="42"/>
      <c r="C7" s="1"/>
      <c r="D7" s="2"/>
      <c r="E7" s="4" t="s">
        <v>13</v>
      </c>
      <c r="F7" s="76">
        <v>10</v>
      </c>
      <c r="G7" s="3" t="s">
        <v>12</v>
      </c>
      <c r="H7" s="1"/>
      <c r="I7" s="1"/>
      <c r="J7" s="1"/>
      <c r="K7" s="1"/>
      <c r="L7" s="1"/>
      <c r="M7" s="1"/>
      <c r="N7" s="1"/>
      <c r="O7" s="1"/>
      <c r="P7" s="1"/>
      <c r="Q7" s="42"/>
    </row>
    <row r="8" spans="1:25" ht="15.75" x14ac:dyDescent="0.25">
      <c r="B8" s="42"/>
      <c r="C8" s="1"/>
      <c r="D8" s="4"/>
      <c r="E8" s="4"/>
      <c r="F8" s="5"/>
      <c r="G8" s="3"/>
      <c r="H8" s="1"/>
      <c r="I8" s="1"/>
      <c r="J8" s="1"/>
      <c r="K8" s="1"/>
      <c r="L8" s="1"/>
      <c r="M8" s="1"/>
      <c r="N8" s="1"/>
      <c r="O8" s="1"/>
      <c r="P8" s="1"/>
      <c r="Q8" s="42"/>
    </row>
    <row r="9" spans="1:25" ht="20.25" customHeight="1" x14ac:dyDescent="0.25">
      <c r="B9" s="42"/>
      <c r="C9" s="1"/>
      <c r="D9" s="86" t="s">
        <v>15</v>
      </c>
      <c r="E9" s="86" t="s">
        <v>16</v>
      </c>
      <c r="F9" s="14"/>
      <c r="G9" s="14"/>
      <c r="H9" s="6"/>
      <c r="I9" s="6"/>
      <c r="J9" s="6"/>
      <c r="K9" s="1"/>
      <c r="L9" s="1"/>
      <c r="M9" s="1"/>
      <c r="N9" s="1"/>
      <c r="O9" s="1"/>
      <c r="P9" s="1"/>
      <c r="Q9" s="42"/>
    </row>
    <row r="10" spans="1:25" ht="20.25" customHeight="1" x14ac:dyDescent="0.25">
      <c r="B10" s="42"/>
      <c r="C10" s="1"/>
      <c r="D10" s="110">
        <v>0</v>
      </c>
      <c r="E10" s="110">
        <f>D10*F$7</f>
        <v>0</v>
      </c>
      <c r="F10" s="189" t="str">
        <f t="shared" ref="F10:F18" si="0">IF(E10="","",IF(E10=F$7*D10,"Certo","Errado"))</f>
        <v>Certo</v>
      </c>
      <c r="G10" s="190"/>
      <c r="H10" s="1"/>
      <c r="I10" s="1"/>
      <c r="J10" s="1"/>
      <c r="K10" s="1"/>
      <c r="L10" s="1"/>
      <c r="M10" s="1"/>
      <c r="N10" s="1"/>
      <c r="O10" s="1"/>
      <c r="P10" s="1"/>
      <c r="Q10" s="42"/>
    </row>
    <row r="11" spans="1:25" ht="20.25" customHeight="1" x14ac:dyDescent="0.25">
      <c r="B11" s="42"/>
      <c r="C11" s="1"/>
      <c r="D11" s="110">
        <f>D10+1</f>
        <v>1</v>
      </c>
      <c r="E11" s="110">
        <f t="shared" ref="E11:E17" si="1">D11*F$7</f>
        <v>10</v>
      </c>
      <c r="F11" s="189" t="str">
        <f t="shared" si="0"/>
        <v>Certo</v>
      </c>
      <c r="G11" s="190"/>
      <c r="H11" s="1"/>
      <c r="I11" s="1"/>
      <c r="J11" s="1"/>
      <c r="K11" s="1"/>
      <c r="L11" s="1"/>
      <c r="M11" s="1"/>
      <c r="N11" s="1"/>
      <c r="O11" s="1"/>
      <c r="P11" s="1"/>
      <c r="Q11" s="42"/>
    </row>
    <row r="12" spans="1:25" ht="20.25" customHeight="1" x14ac:dyDescent="0.25">
      <c r="B12" s="42"/>
      <c r="C12" s="1"/>
      <c r="D12" s="110">
        <f t="shared" ref="D12:D18" si="2">D11+1</f>
        <v>2</v>
      </c>
      <c r="E12" s="111"/>
      <c r="F12" s="189" t="str">
        <f t="shared" si="0"/>
        <v/>
      </c>
      <c r="G12" s="190"/>
      <c r="H12" s="1"/>
      <c r="I12" s="1"/>
      <c r="J12" s="1"/>
      <c r="K12" s="1"/>
      <c r="L12" s="1"/>
      <c r="M12" s="1"/>
      <c r="N12" s="1"/>
      <c r="O12" s="1"/>
      <c r="P12" s="1"/>
      <c r="Q12" s="42"/>
    </row>
    <row r="13" spans="1:25" ht="20.25" customHeight="1" x14ac:dyDescent="0.25">
      <c r="B13" s="42"/>
      <c r="C13" s="1"/>
      <c r="D13" s="110">
        <f t="shared" si="2"/>
        <v>3</v>
      </c>
      <c r="E13" s="110">
        <f t="shared" si="1"/>
        <v>30</v>
      </c>
      <c r="F13" s="189" t="str">
        <f t="shared" si="0"/>
        <v>Certo</v>
      </c>
      <c r="G13" s="190"/>
      <c r="H13" s="1"/>
      <c r="I13" s="1"/>
      <c r="J13" s="1"/>
      <c r="K13" s="1"/>
      <c r="L13" s="1"/>
      <c r="M13" s="1"/>
      <c r="N13" s="1"/>
      <c r="O13" s="1"/>
      <c r="P13" s="1"/>
      <c r="Q13" s="42"/>
    </row>
    <row r="14" spans="1:25" ht="20.25" customHeight="1" x14ac:dyDescent="0.25">
      <c r="B14" s="42"/>
      <c r="C14" s="1"/>
      <c r="D14" s="110">
        <f t="shared" si="2"/>
        <v>4</v>
      </c>
      <c r="E14" s="111"/>
      <c r="F14" s="189" t="str">
        <f t="shared" si="0"/>
        <v/>
      </c>
      <c r="G14" s="190"/>
      <c r="H14" s="1"/>
      <c r="I14" s="1"/>
      <c r="J14" s="1"/>
      <c r="K14" s="1"/>
      <c r="L14" s="1"/>
      <c r="M14" s="1"/>
      <c r="N14" s="1"/>
      <c r="O14" s="1"/>
      <c r="P14" s="1"/>
      <c r="Q14" s="42"/>
    </row>
    <row r="15" spans="1:25" ht="20.25" customHeight="1" x14ac:dyDescent="0.25">
      <c r="B15" s="42"/>
      <c r="C15" s="1"/>
      <c r="D15" s="110">
        <f t="shared" si="2"/>
        <v>5</v>
      </c>
      <c r="E15" s="110">
        <f t="shared" si="1"/>
        <v>50</v>
      </c>
      <c r="F15" s="189" t="str">
        <f t="shared" si="0"/>
        <v>Certo</v>
      </c>
      <c r="G15" s="190"/>
      <c r="H15" s="1"/>
      <c r="I15" s="1"/>
      <c r="J15" s="1"/>
      <c r="K15" s="1"/>
      <c r="L15" s="1"/>
      <c r="M15" s="1"/>
      <c r="N15" s="1"/>
      <c r="O15" s="1"/>
      <c r="P15" s="1"/>
      <c r="Q15" s="42"/>
    </row>
    <row r="16" spans="1:25" ht="20.25" customHeight="1" x14ac:dyDescent="0.25">
      <c r="B16" s="42"/>
      <c r="C16" s="1"/>
      <c r="D16" s="110">
        <f t="shared" si="2"/>
        <v>6</v>
      </c>
      <c r="E16" s="111"/>
      <c r="F16" s="189" t="str">
        <f t="shared" si="0"/>
        <v/>
      </c>
      <c r="G16" s="190"/>
      <c r="H16" s="1"/>
      <c r="I16" s="1"/>
      <c r="J16" s="1"/>
      <c r="K16" s="1"/>
      <c r="L16" s="1"/>
      <c r="M16" s="1"/>
      <c r="N16" s="1"/>
      <c r="O16" s="1"/>
      <c r="P16" s="1"/>
      <c r="Q16" s="42"/>
    </row>
    <row r="17" spans="2:17" ht="20.25" customHeight="1" x14ac:dyDescent="0.25">
      <c r="B17" s="42"/>
      <c r="C17" s="1"/>
      <c r="D17" s="110">
        <f t="shared" si="2"/>
        <v>7</v>
      </c>
      <c r="E17" s="110">
        <f t="shared" si="1"/>
        <v>70</v>
      </c>
      <c r="F17" s="189" t="str">
        <f t="shared" si="0"/>
        <v>Certo</v>
      </c>
      <c r="G17" s="190"/>
      <c r="H17" s="1"/>
      <c r="I17" s="1"/>
      <c r="J17" s="1"/>
      <c r="K17" s="1"/>
      <c r="L17" s="1"/>
      <c r="M17" s="1"/>
      <c r="N17" s="1"/>
      <c r="O17" s="1"/>
      <c r="P17" s="1"/>
      <c r="Q17" s="42"/>
    </row>
    <row r="18" spans="2:17" ht="20.25" customHeight="1" x14ac:dyDescent="0.25">
      <c r="B18" s="42"/>
      <c r="C18" s="1"/>
      <c r="D18" s="110">
        <f t="shared" si="2"/>
        <v>8</v>
      </c>
      <c r="E18" s="110">
        <f>F7*8</f>
        <v>80</v>
      </c>
      <c r="F18" s="189" t="str">
        <f t="shared" si="0"/>
        <v>Certo</v>
      </c>
      <c r="G18" s="190"/>
      <c r="H18" s="1"/>
      <c r="I18" s="1"/>
      <c r="J18" s="1"/>
      <c r="K18" s="1"/>
      <c r="L18" s="1"/>
      <c r="M18" s="1"/>
      <c r="N18" s="1"/>
      <c r="O18" s="1"/>
      <c r="P18" s="1"/>
      <c r="Q18" s="42"/>
    </row>
    <row r="19" spans="2:17" ht="20.25" customHeight="1" x14ac:dyDescent="0.3">
      <c r="B19" s="42"/>
      <c r="C19" s="1"/>
      <c r="D19" s="17"/>
      <c r="E19" s="17"/>
      <c r="F19" s="16"/>
      <c r="G19" s="15"/>
      <c r="H19" s="1"/>
      <c r="I19" s="1"/>
      <c r="J19" s="1"/>
      <c r="K19" s="1"/>
      <c r="L19" s="1"/>
      <c r="M19" s="1"/>
      <c r="N19" s="1"/>
      <c r="O19" s="1"/>
      <c r="P19" s="1"/>
      <c r="Q19" s="42"/>
    </row>
    <row r="20" spans="2:17" x14ac:dyDescent="0.2">
      <c r="B20" s="42"/>
      <c r="C20" s="1"/>
      <c r="D20" s="9"/>
      <c r="E20" s="10"/>
      <c r="F20" s="1" t="str">
        <f>IF(E20="","",IF(E20=E$8*D20+G$8,"Certo!","Errado"))</f>
        <v/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42"/>
    </row>
    <row r="21" spans="2:17" ht="15.75" x14ac:dyDescent="0.25">
      <c r="B21" s="42"/>
      <c r="C21" s="1"/>
      <c r="D21" s="1"/>
      <c r="E21" s="1"/>
      <c r="F21" s="13"/>
      <c r="G21" s="1"/>
      <c r="H21" s="1"/>
      <c r="I21" s="1"/>
      <c r="J21" s="1"/>
      <c r="K21" s="1"/>
      <c r="L21" s="1"/>
      <c r="M21" s="1"/>
      <c r="N21" s="1"/>
      <c r="O21" s="1"/>
      <c r="P21" s="1"/>
      <c r="Q21" s="42"/>
    </row>
    <row r="22" spans="2:17" ht="18" x14ac:dyDescent="0.25">
      <c r="B22" s="42"/>
      <c r="C22" s="1"/>
      <c r="D22" s="2"/>
      <c r="E22" s="79" t="s">
        <v>38</v>
      </c>
      <c r="F22" s="13"/>
      <c r="G22" s="11"/>
      <c r="H22" s="11"/>
      <c r="I22" s="11"/>
      <c r="J22" s="1"/>
      <c r="K22" s="1"/>
      <c r="L22" s="28"/>
      <c r="M22" s="1"/>
      <c r="N22" s="12" t="str">
        <f>IF(L22="","",IF(L22="crescente","Certo","Errado"))</f>
        <v/>
      </c>
      <c r="O22" s="1"/>
      <c r="P22" s="1"/>
      <c r="Q22" s="42"/>
    </row>
    <row r="23" spans="2:17" ht="15.75" x14ac:dyDescent="0.25">
      <c r="B23" s="42"/>
      <c r="C23" s="1"/>
      <c r="D23" s="2"/>
      <c r="E23" s="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42"/>
    </row>
    <row r="24" spans="2:17" x14ac:dyDescent="0.2"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</row>
    <row r="25" spans="2:17" ht="15.75" customHeight="1" x14ac:dyDescent="0.2">
      <c r="D25" s="24"/>
      <c r="E25" s="24"/>
      <c r="F25" s="24"/>
      <c r="G25" s="24"/>
      <c r="H25" s="24"/>
      <c r="I25" s="24"/>
      <c r="J25" s="24"/>
      <c r="K25" s="66"/>
      <c r="L25" s="24"/>
      <c r="M25" s="24"/>
      <c r="N25" s="24"/>
      <c r="O25" s="24"/>
      <c r="P25" s="24"/>
      <c r="Q25" s="24"/>
    </row>
    <row r="26" spans="2:17" x14ac:dyDescent="0.2"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2:17" x14ac:dyDescent="0.2"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2:17" x14ac:dyDescent="0.2"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2:17" x14ac:dyDescent="0.2"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2:17" x14ac:dyDescent="0.2"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2:17" x14ac:dyDescent="0.2"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2:17" x14ac:dyDescent="0.2"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="24" customFormat="1" x14ac:dyDescent="0.2"/>
    <row r="34" s="24" customFormat="1" x14ac:dyDescent="0.2"/>
    <row r="35" s="24" customFormat="1" x14ac:dyDescent="0.2"/>
    <row r="36" s="24" customFormat="1" x14ac:dyDescent="0.2"/>
    <row r="37" s="24" customFormat="1" x14ac:dyDescent="0.2"/>
    <row r="38" s="24" customFormat="1" x14ac:dyDescent="0.2"/>
    <row r="39" s="24" customFormat="1" x14ac:dyDescent="0.2"/>
    <row r="40" s="24" customFormat="1" x14ac:dyDescent="0.2"/>
    <row r="41" s="24" customFormat="1" x14ac:dyDescent="0.2"/>
    <row r="42" s="24" customFormat="1" x14ac:dyDescent="0.2"/>
    <row r="43" s="24" customFormat="1" x14ac:dyDescent="0.2"/>
    <row r="44" s="24" customFormat="1" x14ac:dyDescent="0.2"/>
    <row r="45" s="24" customFormat="1" x14ac:dyDescent="0.2"/>
    <row r="46" s="24" customFormat="1" x14ac:dyDescent="0.2"/>
    <row r="47" s="24" customFormat="1" x14ac:dyDescent="0.2"/>
    <row r="48" s="24" customFormat="1" x14ac:dyDescent="0.2"/>
    <row r="49" spans="4:7" s="24" customFormat="1" ht="15.75" x14ac:dyDescent="0.25">
      <c r="D49" s="67"/>
    </row>
    <row r="50" spans="4:7" s="24" customFormat="1" ht="15.75" x14ac:dyDescent="0.25">
      <c r="D50" s="34"/>
      <c r="E50" s="34"/>
      <c r="F50" s="34"/>
      <c r="G50" s="34"/>
    </row>
    <row r="51" spans="4:7" s="24" customFormat="1" ht="16.5" thickBot="1" x14ac:dyDescent="0.3">
      <c r="D51" s="34"/>
      <c r="E51" s="68"/>
      <c r="F51" s="68"/>
      <c r="G51" s="34"/>
    </row>
    <row r="52" spans="4:7" s="24" customFormat="1" x14ac:dyDescent="0.2">
      <c r="E52" s="69"/>
      <c r="F52" s="69"/>
    </row>
    <row r="53" spans="4:7" s="24" customFormat="1" x14ac:dyDescent="0.2">
      <c r="E53" s="69"/>
      <c r="F53" s="69"/>
    </row>
    <row r="54" spans="4:7" s="24" customFormat="1" x14ac:dyDescent="0.2">
      <c r="E54" s="69"/>
      <c r="F54" s="69"/>
    </row>
    <row r="55" spans="4:7" s="24" customFormat="1" x14ac:dyDescent="0.2">
      <c r="E55" s="69"/>
      <c r="F55" s="69"/>
    </row>
    <row r="56" spans="4:7" s="24" customFormat="1" x14ac:dyDescent="0.2">
      <c r="E56" s="69"/>
      <c r="F56" s="69"/>
    </row>
    <row r="57" spans="4:7" s="24" customFormat="1" x14ac:dyDescent="0.2">
      <c r="E57" s="69"/>
      <c r="F57" s="69"/>
    </row>
    <row r="58" spans="4:7" s="24" customFormat="1" x14ac:dyDescent="0.2"/>
    <row r="59" spans="4:7" s="24" customFormat="1" ht="15.75" x14ac:dyDescent="0.25">
      <c r="D59" s="70"/>
      <c r="E59" s="70"/>
    </row>
    <row r="60" spans="4:7" s="24" customFormat="1" x14ac:dyDescent="0.2"/>
    <row r="61" spans="4:7" s="24" customFormat="1" x14ac:dyDescent="0.2"/>
    <row r="62" spans="4:7" s="24" customFormat="1" x14ac:dyDescent="0.2"/>
    <row r="63" spans="4:7" s="24" customFormat="1" x14ac:dyDescent="0.2"/>
    <row r="64" spans="4:7" s="24" customFormat="1" x14ac:dyDescent="0.2"/>
    <row r="65" s="24" customFormat="1" x14ac:dyDescent="0.2"/>
    <row r="66" s="24" customFormat="1" x14ac:dyDescent="0.2"/>
    <row r="67" s="24" customFormat="1" x14ac:dyDescent="0.2"/>
    <row r="68" s="24" customFormat="1" x14ac:dyDescent="0.2"/>
    <row r="69" s="24" customFormat="1" x14ac:dyDescent="0.2"/>
    <row r="70" s="24" customFormat="1" x14ac:dyDescent="0.2"/>
    <row r="71" s="24" customFormat="1" x14ac:dyDescent="0.2"/>
    <row r="72" s="24" customFormat="1" x14ac:dyDescent="0.2"/>
    <row r="73" s="24" customFormat="1" x14ac:dyDescent="0.2"/>
    <row r="74" s="24" customFormat="1" x14ac:dyDescent="0.2"/>
    <row r="75" s="24" customFormat="1" x14ac:dyDescent="0.2"/>
    <row r="76" s="24" customFormat="1" x14ac:dyDescent="0.2"/>
    <row r="77" s="24" customFormat="1" x14ac:dyDescent="0.2"/>
    <row r="78" s="24" customFormat="1" x14ac:dyDescent="0.2"/>
    <row r="79" s="24" customFormat="1" x14ac:dyDescent="0.2"/>
    <row r="80" s="24" customFormat="1" x14ac:dyDescent="0.2"/>
    <row r="81" spans="4:5" s="24" customFormat="1" x14ac:dyDescent="0.2"/>
    <row r="82" spans="4:5" s="24" customFormat="1" x14ac:dyDescent="0.2"/>
    <row r="83" spans="4:5" s="24" customFormat="1" x14ac:dyDescent="0.2"/>
    <row r="84" spans="4:5" s="24" customFormat="1" x14ac:dyDescent="0.2"/>
    <row r="85" spans="4:5" s="24" customFormat="1" x14ac:dyDescent="0.2"/>
    <row r="86" spans="4:5" s="24" customFormat="1" x14ac:dyDescent="0.2"/>
    <row r="87" spans="4:5" s="24" customFormat="1" ht="15.75" x14ac:dyDescent="0.25">
      <c r="D87" s="71" t="s">
        <v>3</v>
      </c>
      <c r="E87" s="71"/>
    </row>
    <row r="88" spans="4:5" s="24" customFormat="1" ht="15.75" x14ac:dyDescent="0.25">
      <c r="D88" s="71"/>
      <c r="E88" s="71"/>
    </row>
    <row r="89" spans="4:5" s="24" customFormat="1" ht="15.75" x14ac:dyDescent="0.25">
      <c r="D89" s="71" t="s">
        <v>4</v>
      </c>
      <c r="E89" s="71"/>
    </row>
    <row r="90" spans="4:5" s="24" customFormat="1" x14ac:dyDescent="0.2"/>
    <row r="91" spans="4:5" s="24" customFormat="1" x14ac:dyDescent="0.2"/>
    <row r="92" spans="4:5" s="24" customFormat="1" x14ac:dyDescent="0.2"/>
    <row r="93" spans="4:5" s="24" customFormat="1" x14ac:dyDescent="0.2"/>
    <row r="94" spans="4:5" s="24" customFormat="1" x14ac:dyDescent="0.2"/>
    <row r="95" spans="4:5" s="24" customFormat="1" x14ac:dyDescent="0.2"/>
    <row r="96" spans="4:5" s="24" customFormat="1" x14ac:dyDescent="0.2"/>
    <row r="97" s="24" customFormat="1" x14ac:dyDescent="0.2"/>
    <row r="98" s="24" customFormat="1" x14ac:dyDescent="0.2"/>
    <row r="99" s="24" customFormat="1" x14ac:dyDescent="0.2"/>
    <row r="100" s="24" customFormat="1" x14ac:dyDescent="0.2"/>
    <row r="101" s="24" customFormat="1" x14ac:dyDescent="0.2"/>
    <row r="102" s="24" customFormat="1" x14ac:dyDescent="0.2"/>
    <row r="103" s="24" customFormat="1" x14ac:dyDescent="0.2"/>
    <row r="104" s="24" customFormat="1" x14ac:dyDescent="0.2"/>
    <row r="105" s="24" customFormat="1" x14ac:dyDescent="0.2"/>
    <row r="106" s="24" customFormat="1" x14ac:dyDescent="0.2"/>
    <row r="107" s="24" customFormat="1" x14ac:dyDescent="0.2"/>
    <row r="108" s="24" customFormat="1" x14ac:dyDescent="0.2"/>
    <row r="109" s="24" customFormat="1" x14ac:dyDescent="0.2"/>
    <row r="110" s="24" customFormat="1" x14ac:dyDescent="0.2"/>
    <row r="111" s="24" customFormat="1" x14ac:dyDescent="0.2"/>
    <row r="112" s="24" customFormat="1" x14ac:dyDescent="0.2"/>
    <row r="113" s="24" customFormat="1" x14ac:dyDescent="0.2"/>
    <row r="114" s="24" customFormat="1" x14ac:dyDescent="0.2"/>
    <row r="115" s="24" customFormat="1" x14ac:dyDescent="0.2"/>
    <row r="116" s="24" customFormat="1" x14ac:dyDescent="0.2"/>
    <row r="117" s="24" customFormat="1" x14ac:dyDescent="0.2"/>
    <row r="118" s="24" customFormat="1" x14ac:dyDescent="0.2"/>
    <row r="119" s="24" customFormat="1" x14ac:dyDescent="0.2"/>
    <row r="120" s="24" customFormat="1" x14ac:dyDescent="0.2"/>
    <row r="121" s="24" customFormat="1" x14ac:dyDescent="0.2"/>
    <row r="122" s="24" customFormat="1" x14ac:dyDescent="0.2"/>
    <row r="123" s="24" customFormat="1" x14ac:dyDescent="0.2"/>
    <row r="124" s="24" customFormat="1" x14ac:dyDescent="0.2"/>
    <row r="125" s="24" customFormat="1" x14ac:dyDescent="0.2"/>
    <row r="126" s="24" customFormat="1" x14ac:dyDescent="0.2"/>
    <row r="127" s="24" customFormat="1" x14ac:dyDescent="0.2"/>
    <row r="128" s="24" customFormat="1" x14ac:dyDescent="0.2"/>
    <row r="129" s="24" customFormat="1" x14ac:dyDescent="0.2"/>
    <row r="130" s="24" customFormat="1" x14ac:dyDescent="0.2"/>
    <row r="131" s="24" customFormat="1" x14ac:dyDescent="0.2"/>
    <row r="132" s="24" customFormat="1" x14ac:dyDescent="0.2"/>
    <row r="133" s="24" customFormat="1" x14ac:dyDescent="0.2"/>
    <row r="134" s="24" customFormat="1" x14ac:dyDescent="0.2"/>
    <row r="135" s="24" customFormat="1" x14ac:dyDescent="0.2"/>
    <row r="136" s="24" customFormat="1" x14ac:dyDescent="0.2"/>
    <row r="137" s="24" customFormat="1" x14ac:dyDescent="0.2"/>
    <row r="138" s="24" customFormat="1" x14ac:dyDescent="0.2"/>
    <row r="139" s="24" customFormat="1" x14ac:dyDescent="0.2"/>
    <row r="140" s="24" customFormat="1" x14ac:dyDescent="0.2"/>
    <row r="141" s="24" customFormat="1" x14ac:dyDescent="0.2"/>
    <row r="142" s="24" customFormat="1" x14ac:dyDescent="0.2"/>
    <row r="143" s="24" customFormat="1" x14ac:dyDescent="0.2"/>
    <row r="144" s="24" customFormat="1" x14ac:dyDescent="0.2"/>
    <row r="145" s="24" customFormat="1" x14ac:dyDescent="0.2"/>
    <row r="146" s="24" customFormat="1" x14ac:dyDescent="0.2"/>
    <row r="147" s="24" customFormat="1" x14ac:dyDescent="0.2"/>
    <row r="148" s="24" customFormat="1" x14ac:dyDescent="0.2"/>
    <row r="149" s="24" customFormat="1" x14ac:dyDescent="0.2"/>
    <row r="150" s="24" customFormat="1" x14ac:dyDescent="0.2"/>
    <row r="151" s="24" customFormat="1" x14ac:dyDescent="0.2"/>
    <row r="152" s="24" customFormat="1" x14ac:dyDescent="0.2"/>
    <row r="153" s="24" customFormat="1" x14ac:dyDescent="0.2"/>
    <row r="154" s="24" customFormat="1" x14ac:dyDescent="0.2"/>
    <row r="155" s="24" customFormat="1" x14ac:dyDescent="0.2"/>
    <row r="156" s="24" customFormat="1" x14ac:dyDescent="0.2"/>
    <row r="157" s="24" customFormat="1" x14ac:dyDescent="0.2"/>
    <row r="158" s="24" customFormat="1" x14ac:dyDescent="0.2"/>
    <row r="159" s="24" customFormat="1" x14ac:dyDescent="0.2"/>
    <row r="160" s="24" customFormat="1" x14ac:dyDescent="0.2"/>
    <row r="161" s="24" customFormat="1" x14ac:dyDescent="0.2"/>
    <row r="162" s="24" customFormat="1" x14ac:dyDescent="0.2"/>
    <row r="163" s="24" customFormat="1" x14ac:dyDescent="0.2"/>
    <row r="164" s="24" customFormat="1" x14ac:dyDescent="0.2"/>
    <row r="165" s="24" customFormat="1" x14ac:dyDescent="0.2"/>
    <row r="166" s="24" customFormat="1" x14ac:dyDescent="0.2"/>
    <row r="167" s="24" customFormat="1" x14ac:dyDescent="0.2"/>
    <row r="168" s="24" customFormat="1" x14ac:dyDescent="0.2"/>
    <row r="169" s="24" customFormat="1" x14ac:dyDescent="0.2"/>
    <row r="170" s="24" customFormat="1" x14ac:dyDescent="0.2"/>
    <row r="171" s="24" customFormat="1" x14ac:dyDescent="0.2"/>
    <row r="172" s="24" customFormat="1" x14ac:dyDescent="0.2"/>
    <row r="173" s="24" customFormat="1" x14ac:dyDescent="0.2"/>
    <row r="174" s="24" customFormat="1" x14ac:dyDescent="0.2"/>
    <row r="175" s="24" customFormat="1" x14ac:dyDescent="0.2"/>
    <row r="176" s="24" customFormat="1" x14ac:dyDescent="0.2"/>
    <row r="177" s="24" customFormat="1" x14ac:dyDescent="0.2"/>
    <row r="178" s="24" customFormat="1" x14ac:dyDescent="0.2"/>
    <row r="179" s="24" customFormat="1" x14ac:dyDescent="0.2"/>
    <row r="180" s="24" customFormat="1" x14ac:dyDescent="0.2"/>
    <row r="181" s="24" customFormat="1" x14ac:dyDescent="0.2"/>
    <row r="182" s="24" customFormat="1" x14ac:dyDescent="0.2"/>
    <row r="183" s="24" customFormat="1" x14ac:dyDescent="0.2"/>
    <row r="184" s="24" customFormat="1" x14ac:dyDescent="0.2"/>
    <row r="185" s="24" customFormat="1" x14ac:dyDescent="0.2"/>
    <row r="186" s="24" customFormat="1" x14ac:dyDescent="0.2"/>
    <row r="187" s="24" customFormat="1" x14ac:dyDescent="0.2"/>
    <row r="188" s="24" customFormat="1" x14ac:dyDescent="0.2"/>
  </sheetData>
  <mergeCells count="9">
    <mergeCell ref="F18:G18"/>
    <mergeCell ref="F14:G14"/>
    <mergeCell ref="F15:G15"/>
    <mergeCell ref="F16:G16"/>
    <mergeCell ref="F17:G17"/>
    <mergeCell ref="F10:G10"/>
    <mergeCell ref="F12:G12"/>
    <mergeCell ref="F11:G11"/>
    <mergeCell ref="F13:G13"/>
  </mergeCells>
  <phoneticPr fontId="4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6"/>
  <sheetViews>
    <sheetView workbookViewId="0">
      <selection activeCell="I37" sqref="I37"/>
    </sheetView>
  </sheetViews>
  <sheetFormatPr defaultRowHeight="12.75" x14ac:dyDescent="0.2"/>
  <cols>
    <col min="1" max="1" width="8.5703125" style="24" customWidth="1"/>
    <col min="2" max="2" width="3.140625" style="24" customWidth="1"/>
    <col min="3" max="3" width="4.28515625" customWidth="1"/>
    <col min="4" max="4" width="14.140625" customWidth="1"/>
    <col min="5" max="5" width="13.85546875" customWidth="1"/>
    <col min="6" max="6" width="3.7109375" customWidth="1"/>
    <col min="7" max="7" width="3.85546875" customWidth="1"/>
    <col min="9" max="9" width="22.140625" customWidth="1"/>
    <col min="10" max="10" width="2.42578125" customWidth="1"/>
    <col min="11" max="11" width="8.28515625" customWidth="1"/>
    <col min="12" max="12" width="20.42578125" customWidth="1"/>
    <col min="13" max="13" width="21" customWidth="1"/>
    <col min="14" max="14" width="3.28515625" customWidth="1"/>
    <col min="15" max="15" width="6.140625" customWidth="1"/>
  </cols>
  <sheetData>
    <row r="1" spans="2:37" s="24" customFormat="1" ht="15" x14ac:dyDescent="0.2">
      <c r="D1" s="65"/>
    </row>
    <row r="2" spans="2:37" s="24" customFormat="1" x14ac:dyDescent="0.2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2:37" ht="18.75" x14ac:dyDescent="0.25">
      <c r="B3" s="42"/>
      <c r="C3" s="87"/>
      <c r="D3" s="88"/>
      <c r="E3" s="89" t="str">
        <f>CONCATENATE("   Um veículo esta a ",-F5*8,"m/s e freia parando após 8s e sua aceleração é de ",F5)</f>
        <v xml:space="preserve">   Um veículo esta a 24m/s e freia parando após 8s e sua aceleração é de -3</v>
      </c>
      <c r="F3" s="90"/>
      <c r="G3" s="90"/>
      <c r="H3" s="90"/>
      <c r="I3" s="90"/>
      <c r="J3" s="90"/>
      <c r="K3" s="90"/>
      <c r="L3" s="90"/>
      <c r="M3" s="91" t="s">
        <v>37</v>
      </c>
      <c r="N3" s="42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2:37" ht="16.5" thickBot="1" x14ac:dyDescent="0.3">
      <c r="B4" s="42"/>
      <c r="C4" s="87"/>
      <c r="D4" s="88"/>
      <c r="E4" s="91" t="s">
        <v>20</v>
      </c>
      <c r="F4" s="90"/>
      <c r="G4" s="90"/>
      <c r="H4" s="90"/>
      <c r="I4" s="90"/>
      <c r="J4" s="90"/>
      <c r="K4" s="90"/>
      <c r="L4" s="90"/>
      <c r="M4" s="90"/>
      <c r="N4" s="42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</row>
    <row r="5" spans="2:37" ht="15" customHeight="1" thickBot="1" x14ac:dyDescent="0.3">
      <c r="B5" s="42"/>
      <c r="C5" s="88"/>
      <c r="D5" s="88"/>
      <c r="E5" s="92" t="s">
        <v>13</v>
      </c>
      <c r="F5" s="95">
        <v>-3</v>
      </c>
      <c r="G5" s="93" t="s">
        <v>12</v>
      </c>
      <c r="H5" s="88"/>
      <c r="I5" s="88"/>
      <c r="J5" s="88"/>
      <c r="K5" s="88"/>
      <c r="L5" s="88"/>
      <c r="M5" s="88"/>
      <c r="N5" s="42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</row>
    <row r="6" spans="2:37" x14ac:dyDescent="0.2">
      <c r="B6" s="42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42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</row>
    <row r="7" spans="2:37" x14ac:dyDescent="0.2">
      <c r="B7" s="42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42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</row>
    <row r="8" spans="2:37" ht="20.25" customHeight="1" x14ac:dyDescent="0.2">
      <c r="B8" s="42"/>
      <c r="C8" s="88"/>
      <c r="D8" s="86" t="s">
        <v>15</v>
      </c>
      <c r="E8" s="86" t="s">
        <v>16</v>
      </c>
      <c r="F8" s="88"/>
      <c r="G8" s="88"/>
      <c r="H8" s="88"/>
      <c r="I8" s="88"/>
      <c r="J8" s="88"/>
      <c r="K8" s="88"/>
      <c r="L8" s="88"/>
      <c r="M8" s="88"/>
      <c r="N8" s="42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</row>
    <row r="9" spans="2:37" ht="18" x14ac:dyDescent="0.25">
      <c r="B9" s="42"/>
      <c r="C9" s="88"/>
      <c r="D9" s="105">
        <v>0</v>
      </c>
      <c r="E9" s="105">
        <f>F$5*D9</f>
        <v>0</v>
      </c>
      <c r="F9" s="191" t="str">
        <f>IF(E9="","",IF(E9=F$5*D9,"Certo","Errado"))</f>
        <v>Certo</v>
      </c>
      <c r="G9" s="192"/>
      <c r="H9" s="192"/>
      <c r="I9" s="88"/>
      <c r="J9" s="88"/>
      <c r="K9" s="88"/>
      <c r="L9" s="88"/>
      <c r="M9" s="88"/>
      <c r="N9" s="42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</row>
    <row r="10" spans="2:37" ht="18" x14ac:dyDescent="0.25">
      <c r="B10" s="42"/>
      <c r="C10" s="88"/>
      <c r="D10" s="105">
        <f>D9+1</f>
        <v>1</v>
      </c>
      <c r="E10" s="105">
        <f>F$5*D10</f>
        <v>-3</v>
      </c>
      <c r="F10" s="191" t="str">
        <f t="shared" ref="F10:F17" si="0">IF(E10="","",IF(E10=F$5*D10,"Certo","Errado"))</f>
        <v>Certo</v>
      </c>
      <c r="G10" s="192"/>
      <c r="H10" s="192"/>
      <c r="I10" s="88"/>
      <c r="J10" s="88"/>
      <c r="K10" s="88"/>
      <c r="L10" s="88"/>
      <c r="M10" s="88"/>
      <c r="N10" s="42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</row>
    <row r="11" spans="2:37" ht="18.75" thickBot="1" x14ac:dyDescent="0.3">
      <c r="B11" s="42"/>
      <c r="C11" s="88"/>
      <c r="D11" s="105">
        <f t="shared" ref="D11:D17" si="1">D10+1</f>
        <v>2</v>
      </c>
      <c r="E11" s="107">
        <f>F$5*D11</f>
        <v>-6</v>
      </c>
      <c r="F11" s="191" t="str">
        <f t="shared" si="0"/>
        <v>Certo</v>
      </c>
      <c r="G11" s="192"/>
      <c r="H11" s="192"/>
      <c r="I11" s="88"/>
      <c r="J11" s="88"/>
      <c r="K11" s="88"/>
      <c r="L11" s="88"/>
      <c r="M11" s="88"/>
      <c r="N11" s="42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</row>
    <row r="12" spans="2:37" ht="18.75" thickBot="1" x14ac:dyDescent="0.3">
      <c r="B12" s="42"/>
      <c r="C12" s="88"/>
      <c r="D12" s="106">
        <f t="shared" si="1"/>
        <v>3</v>
      </c>
      <c r="E12" s="108"/>
      <c r="F12" s="192" t="str">
        <f t="shared" si="0"/>
        <v/>
      </c>
      <c r="G12" s="192"/>
      <c r="H12" s="192"/>
      <c r="I12" s="88"/>
      <c r="J12" s="88"/>
      <c r="K12" s="88"/>
      <c r="L12" s="88"/>
      <c r="M12" s="88"/>
      <c r="N12" s="42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</row>
    <row r="13" spans="2:37" ht="18.75" thickBot="1" x14ac:dyDescent="0.3">
      <c r="B13" s="42"/>
      <c r="C13" s="88"/>
      <c r="D13" s="106">
        <f t="shared" si="1"/>
        <v>4</v>
      </c>
      <c r="E13" s="108"/>
      <c r="F13" s="192" t="str">
        <f t="shared" si="0"/>
        <v/>
      </c>
      <c r="G13" s="192"/>
      <c r="H13" s="192"/>
      <c r="I13" s="88"/>
      <c r="J13" s="88"/>
      <c r="K13" s="88"/>
      <c r="L13" s="88"/>
      <c r="M13" s="88"/>
      <c r="N13" s="42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</row>
    <row r="14" spans="2:37" ht="18.75" thickBot="1" x14ac:dyDescent="0.3">
      <c r="B14" s="42"/>
      <c r="C14" s="88"/>
      <c r="D14" s="106">
        <f t="shared" si="1"/>
        <v>5</v>
      </c>
      <c r="E14" s="108"/>
      <c r="F14" s="192" t="str">
        <f t="shared" si="0"/>
        <v/>
      </c>
      <c r="G14" s="192"/>
      <c r="H14" s="192"/>
      <c r="I14" s="88"/>
      <c r="J14" s="88"/>
      <c r="K14" s="88"/>
      <c r="L14" s="88"/>
      <c r="M14" s="88"/>
      <c r="N14" s="42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</row>
    <row r="15" spans="2:37" ht="18.75" thickBot="1" x14ac:dyDescent="0.3">
      <c r="B15" s="42"/>
      <c r="C15" s="88"/>
      <c r="D15" s="106">
        <f t="shared" si="1"/>
        <v>6</v>
      </c>
      <c r="E15" s="108"/>
      <c r="F15" s="192" t="str">
        <f t="shared" si="0"/>
        <v/>
      </c>
      <c r="G15" s="192"/>
      <c r="H15" s="192"/>
      <c r="I15" s="88"/>
      <c r="J15" s="88"/>
      <c r="K15" s="88"/>
      <c r="L15" s="88"/>
      <c r="M15" s="88"/>
      <c r="N15" s="42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</row>
    <row r="16" spans="2:37" ht="18" x14ac:dyDescent="0.25">
      <c r="B16" s="42"/>
      <c r="C16" s="88"/>
      <c r="D16" s="105">
        <f t="shared" si="1"/>
        <v>7</v>
      </c>
      <c r="E16" s="105">
        <f>F$5*D16</f>
        <v>-21</v>
      </c>
      <c r="F16" s="191" t="str">
        <f t="shared" si="0"/>
        <v>Certo</v>
      </c>
      <c r="G16" s="192"/>
      <c r="H16" s="192"/>
      <c r="I16" s="88"/>
      <c r="J16" s="88"/>
      <c r="K16" s="88"/>
      <c r="L16" s="88"/>
      <c r="M16" s="88"/>
      <c r="N16" s="42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</row>
    <row r="17" spans="2:37" ht="18" x14ac:dyDescent="0.25">
      <c r="B17" s="42"/>
      <c r="C17" s="88"/>
      <c r="D17" s="105">
        <f t="shared" si="1"/>
        <v>8</v>
      </c>
      <c r="E17" s="105">
        <f>F$5*D17</f>
        <v>-24</v>
      </c>
      <c r="F17" s="191" t="str">
        <f t="shared" si="0"/>
        <v>Certo</v>
      </c>
      <c r="G17" s="192"/>
      <c r="H17" s="192"/>
      <c r="I17" s="88"/>
      <c r="J17" s="88"/>
      <c r="K17" s="88"/>
      <c r="L17" s="88"/>
      <c r="M17" s="88"/>
      <c r="N17" s="42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</row>
    <row r="18" spans="2:37" x14ac:dyDescent="0.2">
      <c r="B18" s="42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42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</row>
    <row r="19" spans="2:37" x14ac:dyDescent="0.2">
      <c r="B19" s="42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42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</row>
    <row r="20" spans="2:37" ht="13.5" thickBot="1" x14ac:dyDescent="0.25">
      <c r="B20" s="42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42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</row>
    <row r="21" spans="2:37" ht="16.5" thickBot="1" x14ac:dyDescent="0.3">
      <c r="B21" s="42"/>
      <c r="C21" s="88"/>
      <c r="D21" s="88"/>
      <c r="E21" s="94" t="s">
        <v>39</v>
      </c>
      <c r="F21" s="88"/>
      <c r="G21" s="88"/>
      <c r="H21" s="88"/>
      <c r="I21" s="88"/>
      <c r="J21" s="88"/>
      <c r="K21" s="88"/>
      <c r="L21" s="85"/>
      <c r="M21" s="88"/>
      <c r="N21" s="42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</row>
    <row r="22" spans="2:37" x14ac:dyDescent="0.2">
      <c r="B22" s="42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42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</row>
    <row r="23" spans="2:37" x14ac:dyDescent="0.2">
      <c r="B23" s="42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42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</row>
    <row r="24" spans="2:37" x14ac:dyDescent="0.2"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</row>
    <row r="25" spans="2:37" x14ac:dyDescent="0.2"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</row>
    <row r="26" spans="2:37" x14ac:dyDescent="0.2"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</row>
    <row r="27" spans="2:37" x14ac:dyDescent="0.2"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</row>
    <row r="28" spans="2:37" x14ac:dyDescent="0.2"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</row>
    <row r="29" spans="2:37" x14ac:dyDescent="0.2"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</row>
    <row r="30" spans="2:37" x14ac:dyDescent="0.2"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</row>
    <row r="31" spans="2:37" x14ac:dyDescent="0.2"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</row>
    <row r="32" spans="2:37" x14ac:dyDescent="0.2"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</row>
    <row r="33" spans="3:37" x14ac:dyDescent="0.2"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</row>
    <row r="34" spans="3:37" x14ac:dyDescent="0.2"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</row>
    <row r="35" spans="3:37" x14ac:dyDescent="0.2"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</row>
    <row r="36" spans="3:37" x14ac:dyDescent="0.2"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</row>
    <row r="37" spans="3:37" x14ac:dyDescent="0.2"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</row>
    <row r="38" spans="3:37" x14ac:dyDescent="0.2"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</row>
    <row r="39" spans="3:37" x14ac:dyDescent="0.2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</row>
    <row r="40" spans="3:37" x14ac:dyDescent="0.2"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</row>
    <row r="41" spans="3:37" x14ac:dyDescent="0.2"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</row>
    <row r="42" spans="3:37" x14ac:dyDescent="0.2"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</row>
    <row r="43" spans="3:37" x14ac:dyDescent="0.2"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</row>
    <row r="44" spans="3:37" x14ac:dyDescent="0.2"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</row>
    <row r="45" spans="3:37" x14ac:dyDescent="0.2"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</row>
    <row r="46" spans="3:37" x14ac:dyDescent="0.2"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</row>
    <row r="47" spans="3:37" x14ac:dyDescent="0.2"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</row>
    <row r="48" spans="3:37" x14ac:dyDescent="0.2"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</row>
    <row r="49" spans="3:37" x14ac:dyDescent="0.2"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</row>
    <row r="50" spans="3:37" x14ac:dyDescent="0.2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</row>
    <row r="51" spans="3:37" x14ac:dyDescent="0.2"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</row>
    <row r="52" spans="3:37" x14ac:dyDescent="0.2"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</row>
    <row r="53" spans="3:37" x14ac:dyDescent="0.2"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</row>
    <row r="54" spans="3:37" x14ac:dyDescent="0.2"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</row>
    <row r="55" spans="3:37" x14ac:dyDescent="0.2"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</row>
    <row r="56" spans="3:37" x14ac:dyDescent="0.2"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</row>
    <row r="57" spans="3:37" x14ac:dyDescent="0.2"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</row>
    <row r="58" spans="3:37" x14ac:dyDescent="0.2"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</row>
    <row r="59" spans="3:37" x14ac:dyDescent="0.2"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</row>
    <row r="60" spans="3:37" x14ac:dyDescent="0.2"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</row>
    <row r="61" spans="3:37" x14ac:dyDescent="0.2"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</row>
    <row r="62" spans="3:37" x14ac:dyDescent="0.2"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</row>
    <row r="63" spans="3:37" x14ac:dyDescent="0.2"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</row>
    <row r="64" spans="3:37" x14ac:dyDescent="0.2"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</row>
    <row r="65" spans="3:37" x14ac:dyDescent="0.2"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</row>
    <row r="66" spans="3:37" x14ac:dyDescent="0.2"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</row>
    <row r="67" spans="3:37" x14ac:dyDescent="0.2"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</row>
    <row r="68" spans="3:37" x14ac:dyDescent="0.2"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</row>
    <row r="69" spans="3:37" x14ac:dyDescent="0.2"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</row>
    <row r="70" spans="3:37" x14ac:dyDescent="0.2"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</row>
    <row r="71" spans="3:37" x14ac:dyDescent="0.2"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</row>
    <row r="72" spans="3:37" x14ac:dyDescent="0.2"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</row>
    <row r="73" spans="3:37" x14ac:dyDescent="0.2"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</row>
    <row r="74" spans="3:37" x14ac:dyDescent="0.2"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</row>
    <row r="75" spans="3:37" x14ac:dyDescent="0.2"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</row>
    <row r="76" spans="3:37" x14ac:dyDescent="0.2"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</row>
    <row r="77" spans="3:37" x14ac:dyDescent="0.2"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</row>
    <row r="78" spans="3:37" x14ac:dyDescent="0.2"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</row>
    <row r="79" spans="3:37" x14ac:dyDescent="0.2"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</row>
    <row r="80" spans="3:37" x14ac:dyDescent="0.2"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</row>
    <row r="81" spans="3:37" x14ac:dyDescent="0.2"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</row>
    <row r="82" spans="3:37" x14ac:dyDescent="0.2"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</row>
    <row r="83" spans="3:37" x14ac:dyDescent="0.2"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</row>
    <row r="84" spans="3:37" x14ac:dyDescent="0.2"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</row>
    <row r="85" spans="3:37" x14ac:dyDescent="0.2"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</row>
    <row r="86" spans="3:37" x14ac:dyDescent="0.2"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</row>
    <row r="87" spans="3:37" x14ac:dyDescent="0.2"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</row>
    <row r="88" spans="3:37" x14ac:dyDescent="0.2"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</row>
    <row r="89" spans="3:37" x14ac:dyDescent="0.2"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</row>
    <row r="90" spans="3:37" x14ac:dyDescent="0.2"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</row>
    <row r="91" spans="3:37" x14ac:dyDescent="0.2"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</row>
    <row r="92" spans="3:37" x14ac:dyDescent="0.2"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</row>
    <row r="93" spans="3:37" x14ac:dyDescent="0.2"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</row>
    <row r="94" spans="3:37" x14ac:dyDescent="0.2"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</row>
    <row r="95" spans="3:37" x14ac:dyDescent="0.2"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</row>
    <row r="96" spans="3:37" x14ac:dyDescent="0.2"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</row>
    <row r="97" spans="3:37" x14ac:dyDescent="0.2"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</row>
    <row r="98" spans="3:37" x14ac:dyDescent="0.2"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</row>
    <row r="99" spans="3:37" x14ac:dyDescent="0.2"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</row>
    <row r="100" spans="3:37" x14ac:dyDescent="0.2"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</row>
    <row r="101" spans="3:37" x14ac:dyDescent="0.2"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</row>
    <row r="102" spans="3:37" x14ac:dyDescent="0.2"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</row>
    <row r="103" spans="3:37" x14ac:dyDescent="0.2"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</row>
    <row r="104" spans="3:37" x14ac:dyDescent="0.2"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</row>
    <row r="105" spans="3:37" x14ac:dyDescent="0.2"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</row>
    <row r="106" spans="3:37" x14ac:dyDescent="0.2"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</row>
    <row r="107" spans="3:37" x14ac:dyDescent="0.2"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</row>
    <row r="108" spans="3:37" x14ac:dyDescent="0.2"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</row>
    <row r="109" spans="3:37" x14ac:dyDescent="0.2"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</row>
    <row r="110" spans="3:37" x14ac:dyDescent="0.2"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</row>
    <row r="111" spans="3:37" x14ac:dyDescent="0.2"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</row>
    <row r="112" spans="3:37" x14ac:dyDescent="0.2"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</row>
    <row r="113" spans="3:37" x14ac:dyDescent="0.2"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</row>
    <row r="114" spans="3:37" x14ac:dyDescent="0.2"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</row>
    <row r="115" spans="3:37" x14ac:dyDescent="0.2"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</row>
    <row r="116" spans="3:37" x14ac:dyDescent="0.2"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</row>
    <row r="117" spans="3:37" x14ac:dyDescent="0.2"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</row>
    <row r="118" spans="3:37" x14ac:dyDescent="0.2"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</row>
    <row r="119" spans="3:37" x14ac:dyDescent="0.2"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</row>
    <row r="120" spans="3:37" x14ac:dyDescent="0.2"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</row>
    <row r="121" spans="3:37" x14ac:dyDescent="0.2"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</row>
    <row r="122" spans="3:37" x14ac:dyDescent="0.2"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</row>
    <row r="123" spans="3:37" x14ac:dyDescent="0.2"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</row>
    <row r="124" spans="3:37" x14ac:dyDescent="0.2"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</row>
    <row r="125" spans="3:37" x14ac:dyDescent="0.2"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</row>
    <row r="126" spans="3:37" x14ac:dyDescent="0.2"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</row>
    <row r="127" spans="3:37" x14ac:dyDescent="0.2"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</row>
    <row r="128" spans="3:37" x14ac:dyDescent="0.2"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</row>
    <row r="129" spans="3:18" x14ac:dyDescent="0.2"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</row>
    <row r="130" spans="3:18" x14ac:dyDescent="0.2"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</row>
    <row r="131" spans="3:18" x14ac:dyDescent="0.2"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</row>
    <row r="132" spans="3:18" x14ac:dyDescent="0.2"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</row>
    <row r="133" spans="3:18" x14ac:dyDescent="0.2"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</row>
    <row r="134" spans="3:18" x14ac:dyDescent="0.2"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</row>
    <row r="135" spans="3:18" x14ac:dyDescent="0.2"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</row>
    <row r="136" spans="3:18" x14ac:dyDescent="0.2"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</row>
    <row r="137" spans="3:18" x14ac:dyDescent="0.2"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</row>
    <row r="138" spans="3:18" x14ac:dyDescent="0.2"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</row>
    <row r="139" spans="3:18" x14ac:dyDescent="0.2"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</row>
    <row r="140" spans="3:18" x14ac:dyDescent="0.2"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</row>
    <row r="141" spans="3:18" x14ac:dyDescent="0.2"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</row>
    <row r="142" spans="3:18" x14ac:dyDescent="0.2"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</row>
    <row r="143" spans="3:18" x14ac:dyDescent="0.2"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</row>
    <row r="144" spans="3:18" x14ac:dyDescent="0.2"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</row>
    <row r="145" spans="3:18" x14ac:dyDescent="0.2"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</row>
    <row r="146" spans="3:18" x14ac:dyDescent="0.2"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</row>
    <row r="147" spans="3:18" x14ac:dyDescent="0.2"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</row>
    <row r="148" spans="3:18" x14ac:dyDescent="0.2"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</row>
    <row r="149" spans="3:18" x14ac:dyDescent="0.2"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</row>
    <row r="150" spans="3:18" x14ac:dyDescent="0.2"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</row>
    <row r="151" spans="3:18" x14ac:dyDescent="0.2"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</row>
    <row r="152" spans="3:18" x14ac:dyDescent="0.2"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</row>
    <row r="153" spans="3:18" x14ac:dyDescent="0.2"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</row>
    <row r="154" spans="3:18" x14ac:dyDescent="0.2"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</row>
    <row r="155" spans="3:18" x14ac:dyDescent="0.2"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</row>
    <row r="156" spans="3:18" x14ac:dyDescent="0.2"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</row>
    <row r="157" spans="3:18" x14ac:dyDescent="0.2"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</row>
    <row r="158" spans="3:18" x14ac:dyDescent="0.2"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</row>
    <row r="159" spans="3:18" x14ac:dyDescent="0.2"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</row>
    <row r="160" spans="3:18" x14ac:dyDescent="0.2"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</row>
    <row r="161" spans="3:18" x14ac:dyDescent="0.2"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</row>
    <row r="162" spans="3:18" x14ac:dyDescent="0.2"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</row>
    <row r="163" spans="3:18" x14ac:dyDescent="0.2"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</row>
    <row r="164" spans="3:18" x14ac:dyDescent="0.2"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</row>
    <row r="165" spans="3:18" x14ac:dyDescent="0.2"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</row>
    <row r="166" spans="3:18" x14ac:dyDescent="0.2"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</row>
    <row r="167" spans="3:18" x14ac:dyDescent="0.2"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</row>
    <row r="168" spans="3:18" x14ac:dyDescent="0.2"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</row>
    <row r="169" spans="3:18" x14ac:dyDescent="0.2"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</row>
    <row r="170" spans="3:18" x14ac:dyDescent="0.2"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</row>
    <row r="171" spans="3:18" x14ac:dyDescent="0.2"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</row>
    <row r="172" spans="3:18" x14ac:dyDescent="0.2"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</row>
    <row r="173" spans="3:18" x14ac:dyDescent="0.2"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</row>
    <row r="174" spans="3:18" x14ac:dyDescent="0.2"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</row>
    <row r="175" spans="3:18" x14ac:dyDescent="0.2"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</row>
    <row r="176" spans="3:18" x14ac:dyDescent="0.2"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</row>
  </sheetData>
  <mergeCells count="9">
    <mergeCell ref="F9:H9"/>
    <mergeCell ref="F14:H14"/>
    <mergeCell ref="F15:H15"/>
    <mergeCell ref="F16:H16"/>
    <mergeCell ref="F17:H17"/>
    <mergeCell ref="F10:H10"/>
    <mergeCell ref="F11:H11"/>
    <mergeCell ref="F12:H12"/>
    <mergeCell ref="F13:H13"/>
  </mergeCells>
  <phoneticPr fontId="4" type="noConversion"/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95"/>
  <sheetViews>
    <sheetView topLeftCell="B1" workbookViewId="0">
      <selection activeCell="E24" sqref="E24"/>
    </sheetView>
  </sheetViews>
  <sheetFormatPr defaultRowHeight="12.75" x14ac:dyDescent="0.2"/>
  <cols>
    <col min="1" max="1" width="3.28515625" style="1" customWidth="1"/>
    <col min="2" max="2" width="11.85546875" style="1" customWidth="1"/>
    <col min="3" max="4" width="2.5703125" style="20" customWidth="1"/>
    <col min="5" max="5" width="13.7109375" style="20" customWidth="1"/>
    <col min="6" max="6" width="8.7109375" style="20" customWidth="1"/>
    <col min="7" max="7" width="9.7109375" style="20" customWidth="1"/>
    <col min="8" max="8" width="11.85546875" style="20" customWidth="1"/>
    <col min="9" max="9" width="7.42578125" style="20" customWidth="1"/>
    <col min="10" max="10" width="13.28515625" style="20" customWidth="1"/>
    <col min="11" max="11" width="13.42578125" style="20" customWidth="1"/>
    <col min="12" max="12" width="5.28515625" style="20" customWidth="1"/>
    <col min="13" max="13" width="6" style="20" customWidth="1"/>
    <col min="14" max="14" width="9.140625" style="20"/>
    <col min="15" max="15" width="3.85546875" style="20" customWidth="1"/>
    <col min="16" max="16" width="18.28515625" style="20" customWidth="1"/>
    <col min="17" max="17" width="2.85546875" style="20" customWidth="1"/>
    <col min="18" max="16384" width="9.140625" style="20"/>
  </cols>
  <sheetData>
    <row r="1" spans="1:39" s="1" customForma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39" x14ac:dyDescent="0.2">
      <c r="A2" s="24"/>
      <c r="B2" s="24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18.75" thickBot="1" x14ac:dyDescent="0.3">
      <c r="A3" s="24"/>
      <c r="B3" s="24"/>
      <c r="C3" s="42"/>
      <c r="D3" s="115"/>
      <c r="E3" s="115"/>
      <c r="F3" s="113" t="s">
        <v>43</v>
      </c>
      <c r="G3" s="114"/>
      <c r="H3" s="114"/>
      <c r="I3" s="114"/>
      <c r="J3" s="114"/>
      <c r="K3" s="115"/>
      <c r="L3" s="115"/>
      <c r="M3" s="115"/>
      <c r="N3" s="115"/>
      <c r="O3" s="115"/>
      <c r="P3" s="115"/>
      <c r="Q3" s="42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16.5" thickBot="1" x14ac:dyDescent="0.3">
      <c r="A4" s="24"/>
      <c r="B4" s="24"/>
      <c r="C4" s="42"/>
      <c r="D4" s="115"/>
      <c r="E4" s="116" t="s">
        <v>44</v>
      </c>
      <c r="F4" s="115"/>
      <c r="G4" s="115"/>
      <c r="H4" s="117">
        <v>5</v>
      </c>
      <c r="I4" s="115"/>
      <c r="J4" s="116" t="s">
        <v>45</v>
      </c>
      <c r="K4" s="115"/>
      <c r="L4" s="115"/>
      <c r="M4" s="117">
        <v>7</v>
      </c>
      <c r="N4" s="115"/>
      <c r="O4" s="115"/>
      <c r="P4" s="115"/>
      <c r="Q4" s="42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s="21" customFormat="1" ht="21.75" customHeight="1" x14ac:dyDescent="0.25">
      <c r="A5" s="31"/>
      <c r="B5" s="31"/>
      <c r="C5" s="42"/>
      <c r="D5" s="115"/>
      <c r="E5" s="116" t="s">
        <v>24</v>
      </c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42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</row>
    <row r="6" spans="1:39" ht="15.75" x14ac:dyDescent="0.25">
      <c r="A6" s="24"/>
      <c r="B6" s="24"/>
      <c r="C6" s="42"/>
      <c r="D6" s="115"/>
      <c r="E6" s="118" t="s">
        <v>46</v>
      </c>
      <c r="F6" s="119"/>
      <c r="G6" s="119"/>
      <c r="H6" s="118" t="str">
        <f>IF(OR(M4&lt;&gt;0,M4&lt;&gt;""),IF(M4&lt;0,CONCATENATE(H4,"x  - ",ABS(M4)), CONCATENATE(H4,"x + ",M4)), CONCATENATE(H4,"x"))</f>
        <v>5x + 7</v>
      </c>
      <c r="I6" s="115"/>
      <c r="J6" s="115" t="s">
        <v>54</v>
      </c>
      <c r="K6" s="115"/>
      <c r="L6" s="115"/>
      <c r="M6" s="115"/>
      <c r="N6" s="115"/>
      <c r="O6" s="115"/>
      <c r="P6" s="115"/>
      <c r="Q6" s="42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20.25" x14ac:dyDescent="0.3">
      <c r="A7" s="24"/>
      <c r="B7" s="24"/>
      <c r="C7" s="42"/>
      <c r="D7" s="115"/>
      <c r="E7" s="118" t="s">
        <v>53</v>
      </c>
      <c r="F7" s="119"/>
      <c r="G7" s="119"/>
      <c r="H7" s="120"/>
      <c r="I7" s="115"/>
      <c r="J7" s="121" t="s">
        <v>0</v>
      </c>
      <c r="K7" s="121" t="str">
        <f>CONCATENATE("f(x)=",H6)</f>
        <v>f(x)=5x + 7</v>
      </c>
      <c r="L7" s="122" t="str">
        <f>J7</f>
        <v>x</v>
      </c>
      <c r="M7" s="122" t="str">
        <f>K7</f>
        <v>f(x)=5x + 7</v>
      </c>
      <c r="N7" s="122"/>
      <c r="O7" s="115"/>
      <c r="P7" s="115"/>
      <c r="Q7" s="42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7.25" customHeight="1" thickBot="1" x14ac:dyDescent="0.35">
      <c r="A8" s="24"/>
      <c r="B8" s="24"/>
      <c r="C8" s="42"/>
      <c r="D8" s="115"/>
      <c r="E8" s="123" t="s">
        <v>47</v>
      </c>
      <c r="F8" s="120" t="s">
        <v>48</v>
      </c>
      <c r="G8" s="124" t="str">
        <f>CONCATENATE(H6,"=0")</f>
        <v>5x + 7=0</v>
      </c>
      <c r="H8" s="119"/>
      <c r="I8" s="115"/>
      <c r="J8" s="125">
        <f>TRUNC(-M4/H4-2)</f>
        <v>-3</v>
      </c>
      <c r="K8" s="125">
        <f>H$4*J8+M$4</f>
        <v>-8</v>
      </c>
      <c r="L8" s="122">
        <f>J8</f>
        <v>-3</v>
      </c>
      <c r="M8" s="122">
        <f>K8</f>
        <v>-8</v>
      </c>
      <c r="N8" s="122"/>
      <c r="O8" s="115"/>
      <c r="P8" s="115"/>
      <c r="Q8" s="42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16.5" thickBot="1" x14ac:dyDescent="0.3">
      <c r="A9" s="24"/>
      <c r="B9" s="24"/>
      <c r="C9" s="42"/>
      <c r="D9" s="115"/>
      <c r="E9" s="118"/>
      <c r="F9" s="119"/>
      <c r="G9" s="124" t="str">
        <f>CONCATENATE(H4,"x=",-M4)</f>
        <v>5x=-7</v>
      </c>
      <c r="H9" s="119"/>
      <c r="I9" s="115"/>
      <c r="J9" s="126" t="str">
        <f>CONCATENATE(-M4,"/",H4)</f>
        <v>-7/5</v>
      </c>
      <c r="K9" s="127">
        <v>0</v>
      </c>
      <c r="L9" s="122">
        <f>-M4/H4</f>
        <v>-1.4</v>
      </c>
      <c r="M9" s="122">
        <f>K9</f>
        <v>0</v>
      </c>
      <c r="N9" s="122"/>
      <c r="O9" s="115"/>
      <c r="P9" s="115"/>
      <c r="Q9" s="42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16.5" thickBot="1" x14ac:dyDescent="0.3">
      <c r="A10" s="24"/>
      <c r="B10" s="24"/>
      <c r="C10" s="42"/>
      <c r="D10" s="115"/>
      <c r="E10" s="119"/>
      <c r="F10" s="119"/>
      <c r="G10" s="128" t="str">
        <f>CONCATENATE("x=",-M4,"/",H4)</f>
        <v>x=-7/5</v>
      </c>
      <c r="H10" s="119"/>
      <c r="I10" s="115"/>
      <c r="J10" s="129">
        <f>TRUNC(-M4/H4+10)</f>
        <v>8</v>
      </c>
      <c r="K10" s="130">
        <f>H$4*J10+M$4</f>
        <v>47</v>
      </c>
      <c r="L10" s="122">
        <f>J10</f>
        <v>8</v>
      </c>
      <c r="M10" s="122">
        <f>K10</f>
        <v>47</v>
      </c>
      <c r="N10" s="122"/>
      <c r="O10" s="115"/>
      <c r="P10" s="115"/>
      <c r="Q10" s="42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ht="15.75" x14ac:dyDescent="0.25">
      <c r="A11" s="24"/>
      <c r="B11" s="24"/>
      <c r="C11" s="42"/>
      <c r="D11" s="115"/>
      <c r="E11" s="131" t="s">
        <v>42</v>
      </c>
      <c r="F11" s="115"/>
      <c r="G11" s="115"/>
      <c r="H11" s="115"/>
      <c r="I11" s="115"/>
      <c r="J11" s="115"/>
      <c r="K11" s="115"/>
      <c r="L11" s="115"/>
      <c r="M11" s="132"/>
      <c r="N11" s="132"/>
      <c r="O11" s="132"/>
      <c r="P11" s="132"/>
      <c r="Q11" s="42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ht="15.75" x14ac:dyDescent="0.25">
      <c r="A12" s="24"/>
      <c r="B12" s="24"/>
      <c r="C12" s="42"/>
      <c r="D12" s="115"/>
      <c r="E12" s="131" t="str">
        <f>CONCATENATE("No caso da função f(x)= ",H6," o zero da função é ",J9,", porque f(",J9,")=0. ")</f>
        <v xml:space="preserve">No caso da função f(x)= 5x + 7 o zero da função é -7/5, porque f(-7/5)=0. </v>
      </c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42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x14ac:dyDescent="0.2">
      <c r="A13" s="24"/>
      <c r="B13" s="24"/>
      <c r="C13" s="42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42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s="22" customFormat="1" ht="15.75" x14ac:dyDescent="0.25">
      <c r="A14" s="33"/>
      <c r="B14" s="33"/>
      <c r="C14" s="42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42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x14ac:dyDescent="0.2">
      <c r="A15" s="24"/>
      <c r="B15" s="24"/>
      <c r="C15" s="42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42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ht="90" customHeight="1" x14ac:dyDescent="0.2">
      <c r="A16" s="24"/>
      <c r="B16" s="24"/>
      <c r="C16" s="42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42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ht="15.75" x14ac:dyDescent="0.25">
      <c r="A17" s="24"/>
      <c r="B17" s="24"/>
      <c r="C17" s="42"/>
      <c r="D17" s="115"/>
      <c r="E17" s="131" t="s">
        <v>55</v>
      </c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42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ht="15.75" x14ac:dyDescent="0.25">
      <c r="A18" s="24"/>
      <c r="B18" s="24"/>
      <c r="C18" s="42"/>
      <c r="D18" s="115"/>
      <c r="E18" s="131"/>
      <c r="F18" s="115"/>
      <c r="G18" s="133" t="s">
        <v>57</v>
      </c>
      <c r="H18" s="133"/>
      <c r="I18" s="133"/>
      <c r="J18" s="133"/>
      <c r="K18" s="133"/>
      <c r="L18" s="133"/>
      <c r="M18" s="133"/>
      <c r="N18" s="115"/>
      <c r="O18" s="115"/>
      <c r="P18" s="115"/>
      <c r="Q18" s="42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ht="15.75" x14ac:dyDescent="0.25">
      <c r="A19" s="24"/>
      <c r="B19" s="24"/>
      <c r="C19" s="42"/>
      <c r="D19" s="115"/>
      <c r="E19" s="131"/>
      <c r="F19" s="115"/>
      <c r="G19" s="133" t="s">
        <v>59</v>
      </c>
      <c r="H19" s="133"/>
      <c r="I19" s="133"/>
      <c r="J19" s="133"/>
      <c r="K19" s="133"/>
      <c r="L19" s="133"/>
      <c r="M19" s="133"/>
      <c r="N19" s="115"/>
      <c r="O19" s="115"/>
      <c r="P19" s="115"/>
      <c r="Q19" s="42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ht="14.25" customHeight="1" x14ac:dyDescent="0.2">
      <c r="A20" s="24"/>
      <c r="B20" s="24"/>
      <c r="C20" s="42"/>
      <c r="D20" s="115"/>
      <c r="E20" s="115"/>
      <c r="F20" s="115"/>
      <c r="G20" s="133" t="s">
        <v>58</v>
      </c>
      <c r="H20" s="133"/>
      <c r="I20" s="133"/>
      <c r="J20" s="133"/>
      <c r="K20" s="133"/>
      <c r="L20" s="133"/>
      <c r="M20" s="133"/>
      <c r="N20" s="115"/>
      <c r="O20" s="115"/>
      <c r="P20" s="115"/>
      <c r="Q20" s="42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ht="12" customHeight="1" x14ac:dyDescent="0.2">
      <c r="A21" s="24"/>
      <c r="B21" s="24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ht="18.75" customHeight="1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x14ac:dyDescent="0.2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x14ac:dyDescent="0.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x14ac:dyDescent="0.2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x14ac:dyDescent="0.2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x14ac:dyDescent="0.2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x14ac:dyDescent="0.2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x14ac:dyDescent="0.2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x14ac:dyDescent="0.2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x14ac:dyDescent="0.2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x14ac:dyDescent="0.2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x14ac:dyDescent="0.2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x14ac:dyDescent="0.2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39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39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39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39" x14ac:dyDescent="0.2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39" x14ac:dyDescent="0.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39" x14ac:dyDescent="0.2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39" x14ac:dyDescent="0.2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39" x14ac:dyDescent="0.2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39" x14ac:dyDescent="0.2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39" x14ac:dyDescent="0.2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39" x14ac:dyDescent="0.2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39" x14ac:dyDescent="0.2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39" x14ac:dyDescent="0.2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x14ac:dyDescent="0.2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x14ac:dyDescent="0.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x14ac:dyDescent="0.2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x14ac:dyDescent="0.2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x14ac:dyDescent="0.2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x14ac:dyDescent="0.2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x14ac:dyDescent="0.2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x14ac:dyDescent="0.2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x14ac:dyDescent="0.2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x14ac:dyDescent="0.2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x14ac:dyDescent="0.2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x14ac:dyDescent="0.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x14ac:dyDescent="0.2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x14ac:dyDescent="0.2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x14ac:dyDescent="0.2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x14ac:dyDescent="0.2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x14ac:dyDescent="0.2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x14ac:dyDescent="0.2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x14ac:dyDescent="0.2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x14ac:dyDescent="0.2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x14ac:dyDescent="0.2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x14ac:dyDescent="0.2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x14ac:dyDescent="0.2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x14ac:dyDescent="0.2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x14ac:dyDescent="0.2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x14ac:dyDescent="0.2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x14ac:dyDescent="0.2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x14ac:dyDescent="0.2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x14ac:dyDescent="0.2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x14ac:dyDescent="0.2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x14ac:dyDescent="0.2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x14ac:dyDescent="0.2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3:28" x14ac:dyDescent="0.2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3:28" x14ac:dyDescent="0.2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3:28" x14ac:dyDescent="0.2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3:28" x14ac:dyDescent="0.2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3:28" x14ac:dyDescent="0.2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3:28" x14ac:dyDescent="0.2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3:28" x14ac:dyDescent="0.2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3:28" x14ac:dyDescent="0.2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3:28" x14ac:dyDescent="0.2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3:28" x14ac:dyDescent="0.2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3:28" x14ac:dyDescent="0.2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3:28" x14ac:dyDescent="0.2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3:28" x14ac:dyDescent="0.2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3:28" x14ac:dyDescent="0.2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3:28" x14ac:dyDescent="0.2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3:28" x14ac:dyDescent="0.2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3:28" x14ac:dyDescent="0.2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3:28" x14ac:dyDescent="0.2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3:28" x14ac:dyDescent="0.2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3:28" x14ac:dyDescent="0.2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3:28" x14ac:dyDescent="0.2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3:28" x14ac:dyDescent="0.2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3:28" x14ac:dyDescent="0.2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3:28" x14ac:dyDescent="0.2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3:28" x14ac:dyDescent="0.2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3:28" x14ac:dyDescent="0.2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3:28" x14ac:dyDescent="0.2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3:28" x14ac:dyDescent="0.2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3:28" x14ac:dyDescent="0.2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3:28" x14ac:dyDescent="0.2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3:28" x14ac:dyDescent="0.2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3:28" x14ac:dyDescent="0.2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3:28" x14ac:dyDescent="0.2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3:28" x14ac:dyDescent="0.2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3:28" x14ac:dyDescent="0.2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3:28" x14ac:dyDescent="0.2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3:28" x14ac:dyDescent="0.2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3:28" x14ac:dyDescent="0.2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3:28" x14ac:dyDescent="0.2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3:28" x14ac:dyDescent="0.2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3:28" x14ac:dyDescent="0.2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3:28" x14ac:dyDescent="0.2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3:28" x14ac:dyDescent="0.2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3:28" x14ac:dyDescent="0.2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3:28" x14ac:dyDescent="0.2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3:28" x14ac:dyDescent="0.2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3:28" x14ac:dyDescent="0.2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3:28" x14ac:dyDescent="0.2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3:28" x14ac:dyDescent="0.2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3:28" x14ac:dyDescent="0.2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3:28" x14ac:dyDescent="0.2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3:28" x14ac:dyDescent="0.2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3:28" x14ac:dyDescent="0.2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3:28" x14ac:dyDescent="0.2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3:28" x14ac:dyDescent="0.2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3:28" x14ac:dyDescent="0.2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3:28" x14ac:dyDescent="0.2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3:28" x14ac:dyDescent="0.2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3:28" x14ac:dyDescent="0.2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3:28" x14ac:dyDescent="0.2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3:28" x14ac:dyDescent="0.2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3:28" x14ac:dyDescent="0.2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3:28" x14ac:dyDescent="0.2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3:28" x14ac:dyDescent="0.2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3:28" x14ac:dyDescent="0.2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3:28" x14ac:dyDescent="0.2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3:28" x14ac:dyDescent="0.2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3:28" x14ac:dyDescent="0.2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3:28" x14ac:dyDescent="0.2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3:28" x14ac:dyDescent="0.2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3:28" x14ac:dyDescent="0.2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3:28" x14ac:dyDescent="0.2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3:28" x14ac:dyDescent="0.2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3:28" x14ac:dyDescent="0.2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3:28" x14ac:dyDescent="0.2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3:28" x14ac:dyDescent="0.2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3:28" x14ac:dyDescent="0.2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3:28" x14ac:dyDescent="0.2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3:28" x14ac:dyDescent="0.2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3:28" x14ac:dyDescent="0.2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3:28" x14ac:dyDescent="0.2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3:28" x14ac:dyDescent="0.2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3:28" x14ac:dyDescent="0.2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</sheetData>
  <phoneticPr fontId="4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46"/>
  <sheetViews>
    <sheetView workbookViewId="0">
      <selection activeCell="E36" sqref="E36"/>
    </sheetView>
  </sheetViews>
  <sheetFormatPr defaultRowHeight="12.75" x14ac:dyDescent="0.2"/>
  <cols>
    <col min="1" max="1" width="9.140625" style="24"/>
    <col min="2" max="2" width="2.7109375" style="24" customWidth="1"/>
    <col min="3" max="5" width="9.140625" style="24"/>
    <col min="6" max="7" width="9.140625" style="24" customWidth="1"/>
    <col min="8" max="8" width="8.85546875" style="24" customWidth="1"/>
    <col min="9" max="9" width="9.140625" style="24" hidden="1" customWidth="1"/>
    <col min="10" max="10" width="0.140625" style="24" hidden="1" customWidth="1"/>
    <col min="11" max="13" width="9.140625" style="24"/>
    <col min="14" max="14" width="3.28515625" style="24" customWidth="1"/>
    <col min="15" max="15" width="9.140625" style="24"/>
    <col min="16" max="16" width="3.42578125" style="24" customWidth="1"/>
    <col min="17" max="17" width="9.140625" style="24"/>
    <col min="18" max="18" width="12.85546875" style="24" customWidth="1"/>
    <col min="19" max="19" width="2.7109375" style="24" customWidth="1"/>
    <col min="20" max="21" width="9.140625" style="24"/>
    <col min="22" max="22" width="3.85546875" style="24" customWidth="1"/>
    <col min="23" max="24" width="9.140625" style="24"/>
    <col min="25" max="25" width="13.28515625" style="24" customWidth="1"/>
    <col min="26" max="26" width="3" style="24" customWidth="1"/>
    <col min="27" max="36" width="9.140625" style="24"/>
    <col min="37" max="37" width="10.28515625" style="24" customWidth="1"/>
    <col min="38" max="38" width="3.85546875" style="24" customWidth="1"/>
    <col min="39" max="16384" width="9.140625" style="24"/>
  </cols>
  <sheetData>
    <row r="1" spans="2:19" x14ac:dyDescent="0.2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2:19" ht="17.25" customHeight="1" x14ac:dyDescent="0.3">
      <c r="B2" s="19"/>
      <c r="C2" s="168" t="s">
        <v>28</v>
      </c>
      <c r="D2" s="169"/>
      <c r="E2" s="169"/>
      <c r="F2" s="169"/>
      <c r="G2" s="169"/>
      <c r="H2" s="170"/>
      <c r="I2" s="170"/>
      <c r="J2" s="170"/>
      <c r="K2" s="170"/>
      <c r="L2" s="171"/>
      <c r="M2" s="171"/>
      <c r="N2" s="171"/>
      <c r="O2" s="171"/>
      <c r="P2" s="171"/>
      <c r="Q2" s="171"/>
      <c r="R2" s="169"/>
      <c r="S2" s="19"/>
    </row>
    <row r="3" spans="2:19" ht="23.25" customHeight="1" x14ac:dyDescent="0.3">
      <c r="B3" s="19"/>
      <c r="C3" s="172" t="s">
        <v>49</v>
      </c>
      <c r="D3" s="169"/>
      <c r="E3" s="169"/>
      <c r="F3" s="169"/>
      <c r="G3" s="169"/>
      <c r="H3" s="173"/>
      <c r="I3" s="173"/>
      <c r="J3" s="173"/>
      <c r="K3" s="173"/>
      <c r="L3" s="173"/>
      <c r="M3" s="171"/>
      <c r="N3" s="171"/>
      <c r="O3" s="171"/>
      <c r="P3" s="171"/>
      <c r="Q3" s="171"/>
      <c r="R3" s="169"/>
      <c r="S3" s="19"/>
    </row>
    <row r="4" spans="2:19" ht="25.5" customHeight="1" x14ac:dyDescent="0.35">
      <c r="B4" s="19"/>
      <c r="C4" s="169"/>
      <c r="D4" s="169"/>
      <c r="E4" s="169"/>
      <c r="F4" s="169"/>
      <c r="G4" s="169"/>
      <c r="H4" s="174" t="s">
        <v>60</v>
      </c>
      <c r="I4" s="174"/>
      <c r="J4" s="174"/>
      <c r="K4" s="175"/>
      <c r="L4" s="175"/>
      <c r="M4" s="176"/>
      <c r="N4" s="171"/>
      <c r="O4" s="171"/>
      <c r="P4" s="171"/>
      <c r="Q4" s="171"/>
      <c r="R4" s="169"/>
      <c r="S4" s="19"/>
    </row>
    <row r="5" spans="2:19" ht="25.5" customHeight="1" x14ac:dyDescent="0.35">
      <c r="B5" s="19"/>
      <c r="C5" s="169"/>
      <c r="D5" s="169"/>
      <c r="E5" s="169"/>
      <c r="F5" s="169"/>
      <c r="G5" s="169"/>
      <c r="H5" s="174"/>
      <c r="I5" s="174"/>
      <c r="J5" s="174"/>
      <c r="K5" s="175"/>
      <c r="L5" s="175"/>
      <c r="M5" s="176"/>
      <c r="N5" s="171"/>
      <c r="O5" s="171"/>
      <c r="P5" s="171"/>
      <c r="Q5" s="171"/>
      <c r="R5" s="169"/>
      <c r="S5" s="19"/>
    </row>
    <row r="6" spans="2:19" ht="20.25" x14ac:dyDescent="0.3">
      <c r="B6" s="19"/>
      <c r="C6" s="170"/>
      <c r="D6" s="170"/>
      <c r="E6" s="170"/>
      <c r="F6" s="177" t="s">
        <v>8</v>
      </c>
      <c r="G6" s="177"/>
      <c r="H6" s="177"/>
      <c r="I6" s="177"/>
      <c r="J6" s="177"/>
      <c r="K6" s="177"/>
      <c r="L6" s="178"/>
      <c r="M6" s="178"/>
      <c r="N6" s="178"/>
      <c r="O6" s="178"/>
      <c r="P6" s="179"/>
      <c r="Q6" s="180"/>
      <c r="R6" s="178"/>
      <c r="S6" s="19"/>
    </row>
    <row r="7" spans="2:19" ht="20.25" x14ac:dyDescent="0.3">
      <c r="B7" s="19"/>
      <c r="C7" s="170"/>
      <c r="D7" s="170"/>
      <c r="E7" s="170"/>
      <c r="F7" s="177" t="s">
        <v>26</v>
      </c>
      <c r="G7" s="177"/>
      <c r="H7" s="177"/>
      <c r="I7" s="177"/>
      <c r="J7" s="177"/>
      <c r="K7" s="179"/>
      <c r="L7" s="177"/>
      <c r="M7" s="177"/>
      <c r="N7" s="177"/>
      <c r="O7" s="177"/>
      <c r="P7" s="179"/>
      <c r="Q7" s="180"/>
      <c r="R7" s="178"/>
      <c r="S7" s="19"/>
    </row>
    <row r="8" spans="2:19" ht="15.75" x14ac:dyDescent="0.25">
      <c r="B8" s="19"/>
      <c r="C8" s="170"/>
      <c r="D8" s="170"/>
      <c r="E8" s="170"/>
      <c r="F8" s="178"/>
      <c r="G8" s="177"/>
      <c r="H8" s="177"/>
      <c r="I8" s="178"/>
      <c r="J8" s="178"/>
      <c r="K8" s="178"/>
      <c r="L8" s="178"/>
      <c r="M8" s="178"/>
      <c r="N8" s="178"/>
      <c r="O8" s="178"/>
      <c r="P8" s="178"/>
      <c r="Q8" s="179"/>
      <c r="R8" s="179"/>
      <c r="S8" s="19"/>
    </row>
    <row r="9" spans="2:19" ht="15.75" x14ac:dyDescent="0.25">
      <c r="B9" s="19"/>
      <c r="C9" s="170"/>
      <c r="D9" s="170"/>
      <c r="E9" s="170"/>
      <c r="F9" s="178"/>
      <c r="G9" s="178"/>
      <c r="H9" s="178"/>
      <c r="I9" s="178"/>
      <c r="J9" s="178"/>
      <c r="K9" s="178"/>
      <c r="L9" s="178"/>
      <c r="M9" s="178"/>
      <c r="N9" s="178"/>
      <c r="O9" s="177"/>
      <c r="P9" s="177"/>
      <c r="Q9" s="177"/>
      <c r="R9" s="179"/>
      <c r="S9" s="19"/>
    </row>
    <row r="10" spans="2:19" ht="15.75" x14ac:dyDescent="0.25">
      <c r="B10" s="19"/>
      <c r="C10" s="170"/>
      <c r="D10" s="170"/>
      <c r="E10" s="170"/>
      <c r="F10" s="178"/>
      <c r="G10" s="178"/>
      <c r="H10" s="178"/>
      <c r="I10" s="178"/>
      <c r="J10" s="178"/>
      <c r="K10" s="177"/>
      <c r="L10" s="179"/>
      <c r="M10" s="177"/>
      <c r="N10" s="177"/>
      <c r="O10" s="177"/>
      <c r="P10" s="177"/>
      <c r="Q10" s="177"/>
      <c r="R10" s="179"/>
      <c r="S10" s="19"/>
    </row>
    <row r="11" spans="2:19" ht="15.75" x14ac:dyDescent="0.25">
      <c r="B11" s="19"/>
      <c r="C11" s="170"/>
      <c r="D11" s="170"/>
      <c r="E11" s="170"/>
      <c r="F11" s="178" t="s">
        <v>25</v>
      </c>
      <c r="G11" s="178"/>
      <c r="H11" s="178"/>
      <c r="I11" s="178"/>
      <c r="J11" s="178"/>
      <c r="K11" s="178"/>
      <c r="L11" s="177"/>
      <c r="M11" s="177"/>
      <c r="N11" s="177"/>
      <c r="O11" s="177"/>
      <c r="P11" s="177"/>
      <c r="Q11" s="179"/>
      <c r="R11" s="179"/>
      <c r="S11" s="19"/>
    </row>
    <row r="12" spans="2:19" ht="15.75" x14ac:dyDescent="0.25">
      <c r="B12" s="19"/>
      <c r="C12" s="170"/>
      <c r="D12" s="170"/>
      <c r="E12" s="170"/>
      <c r="F12" s="178" t="s">
        <v>27</v>
      </c>
      <c r="G12" s="178"/>
      <c r="H12" s="177"/>
      <c r="I12" s="178"/>
      <c r="J12" s="178"/>
      <c r="K12" s="178"/>
      <c r="L12" s="178"/>
      <c r="M12" s="178"/>
      <c r="N12" s="178"/>
      <c r="O12" s="178"/>
      <c r="P12" s="178"/>
      <c r="Q12" s="179"/>
      <c r="R12" s="179"/>
      <c r="S12" s="19"/>
    </row>
    <row r="13" spans="2:19" x14ac:dyDescent="0.2">
      <c r="B13" s="19"/>
      <c r="C13" s="170"/>
      <c r="D13" s="170"/>
      <c r="E13" s="170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9"/>
      <c r="R13" s="179"/>
      <c r="S13" s="19"/>
    </row>
    <row r="14" spans="2:19" ht="15.75" x14ac:dyDescent="0.25">
      <c r="B14" s="19"/>
      <c r="C14" s="176"/>
      <c r="D14" s="176"/>
      <c r="E14" s="176"/>
      <c r="F14" s="177"/>
      <c r="G14" s="178"/>
      <c r="H14" s="181"/>
      <c r="I14" s="178"/>
      <c r="J14" s="178"/>
      <c r="K14" s="178"/>
      <c r="L14" s="178"/>
      <c r="M14" s="178"/>
      <c r="N14" s="179"/>
      <c r="O14" s="179"/>
      <c r="P14" s="177"/>
      <c r="Q14" s="179"/>
      <c r="R14" s="179"/>
      <c r="S14" s="19"/>
    </row>
    <row r="15" spans="2:19" ht="15.75" x14ac:dyDescent="0.25">
      <c r="B15" s="19"/>
      <c r="C15" s="176"/>
      <c r="D15" s="176"/>
      <c r="E15" s="176"/>
      <c r="F15" s="177"/>
      <c r="G15" s="178"/>
      <c r="H15" s="181"/>
      <c r="I15" s="178"/>
      <c r="J15" s="178"/>
      <c r="K15" s="178"/>
      <c r="L15" s="178"/>
      <c r="M15" s="178"/>
      <c r="N15" s="179"/>
      <c r="O15" s="179"/>
      <c r="P15" s="177"/>
      <c r="Q15" s="179"/>
      <c r="R15" s="179"/>
      <c r="S15" s="19"/>
    </row>
    <row r="16" spans="2:19" ht="15.75" x14ac:dyDescent="0.25">
      <c r="B16" s="19"/>
      <c r="C16" s="176"/>
      <c r="D16" s="176"/>
      <c r="E16" s="176"/>
      <c r="F16" s="177"/>
      <c r="G16" s="178"/>
      <c r="H16" s="181"/>
      <c r="I16" s="178"/>
      <c r="J16" s="178"/>
      <c r="K16" s="178"/>
      <c r="L16" s="178"/>
      <c r="M16" s="178"/>
      <c r="N16" s="179"/>
      <c r="O16" s="179"/>
      <c r="P16" s="177"/>
      <c r="Q16" s="179"/>
      <c r="R16" s="179"/>
      <c r="S16" s="19"/>
    </row>
    <row r="17" spans="2:19" x14ac:dyDescent="0.2">
      <c r="B17" s="19"/>
      <c r="C17" s="170"/>
      <c r="D17" s="170"/>
      <c r="E17" s="170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9"/>
      <c r="R17" s="179"/>
      <c r="S17" s="19"/>
    </row>
    <row r="18" spans="2:19" x14ac:dyDescent="0.2">
      <c r="B18" s="19"/>
      <c r="C18" s="170"/>
      <c r="D18" s="170"/>
      <c r="E18" s="170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9"/>
    </row>
    <row r="19" spans="2:19" x14ac:dyDescent="0.2">
      <c r="B19" s="19"/>
      <c r="C19" s="170"/>
      <c r="D19" s="170"/>
      <c r="E19" s="170"/>
      <c r="F19" s="178" t="s">
        <v>51</v>
      </c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9"/>
    </row>
    <row r="20" spans="2:19" x14ac:dyDescent="0.2">
      <c r="B20" s="19"/>
      <c r="C20" s="170"/>
      <c r="D20" s="170"/>
      <c r="E20" s="170"/>
      <c r="F20" s="178" t="s">
        <v>52</v>
      </c>
      <c r="G20" s="178"/>
      <c r="H20" s="178" t="s">
        <v>50</v>
      </c>
      <c r="I20" s="178"/>
      <c r="J20" s="178"/>
      <c r="K20" s="181"/>
      <c r="L20" s="178"/>
      <c r="M20" s="178"/>
      <c r="N20" s="178"/>
      <c r="O20" s="178"/>
      <c r="P20" s="178"/>
      <c r="Q20" s="178"/>
      <c r="R20" s="178"/>
      <c r="S20" s="19"/>
    </row>
    <row r="21" spans="2:19" x14ac:dyDescent="0.2">
      <c r="B21" s="19"/>
      <c r="C21" s="170"/>
      <c r="D21" s="170"/>
      <c r="E21" s="170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9"/>
    </row>
    <row r="22" spans="2:19" x14ac:dyDescent="0.2">
      <c r="B22" s="19"/>
      <c r="C22" s="169"/>
      <c r="D22" s="169"/>
      <c r="E22" s="169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9"/>
    </row>
    <row r="23" spans="2:19" ht="15.75" x14ac:dyDescent="0.25">
      <c r="B23" s="19"/>
      <c r="C23" s="169"/>
      <c r="D23" s="169"/>
      <c r="E23" s="169"/>
      <c r="F23" s="181"/>
      <c r="G23" s="181"/>
      <c r="H23" s="181"/>
      <c r="I23" s="181"/>
      <c r="J23" s="181"/>
      <c r="K23" s="181"/>
      <c r="L23" s="177"/>
      <c r="M23" s="181"/>
      <c r="N23" s="181"/>
      <c r="O23" s="181"/>
      <c r="P23" s="181"/>
      <c r="Q23" s="181"/>
      <c r="R23" s="181"/>
      <c r="S23" s="19"/>
    </row>
    <row r="24" spans="2:19" x14ac:dyDescent="0.2">
      <c r="B24" s="19"/>
      <c r="C24" s="169"/>
      <c r="D24" s="169"/>
      <c r="E24" s="169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9"/>
    </row>
    <row r="25" spans="2:19" x14ac:dyDescent="0.2">
      <c r="B25" s="19"/>
      <c r="C25" s="169"/>
      <c r="D25" s="169"/>
      <c r="E25" s="169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9"/>
    </row>
    <row r="26" spans="2:19" x14ac:dyDescent="0.2">
      <c r="B26" s="19"/>
      <c r="C26" s="169"/>
      <c r="D26" s="169"/>
      <c r="E26" s="169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9"/>
    </row>
    <row r="27" spans="2:19" x14ac:dyDescent="0.2">
      <c r="B27" s="19"/>
      <c r="C27" s="169"/>
      <c r="D27" s="169"/>
      <c r="E27" s="169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9"/>
    </row>
    <row r="28" spans="2:19" x14ac:dyDescent="0.2">
      <c r="B28" s="19"/>
      <c r="C28" s="173"/>
      <c r="D28" s="173"/>
      <c r="E28" s="173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9"/>
    </row>
    <row r="29" spans="2:19" x14ac:dyDescent="0.2">
      <c r="B29" s="19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9"/>
    </row>
    <row r="30" spans="2:19" ht="13.5" customHeight="1" x14ac:dyDescent="0.2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</row>
    <row r="33" spans="30:36" x14ac:dyDescent="0.2">
      <c r="AD33" s="194" t="s">
        <v>5</v>
      </c>
      <c r="AE33" s="194"/>
      <c r="AF33" s="194"/>
      <c r="AG33" s="194"/>
      <c r="AH33" s="194"/>
      <c r="AI33" s="194"/>
      <c r="AJ33" s="194"/>
    </row>
    <row r="34" spans="30:36" ht="12.75" customHeight="1" x14ac:dyDescent="0.2">
      <c r="AD34" s="194"/>
      <c r="AE34" s="194"/>
      <c r="AF34" s="194"/>
      <c r="AG34" s="194"/>
      <c r="AH34" s="194"/>
      <c r="AI34" s="194"/>
      <c r="AJ34" s="194"/>
    </row>
    <row r="35" spans="30:36" ht="12.75" customHeight="1" x14ac:dyDescent="0.2">
      <c r="AD35" s="194"/>
      <c r="AE35" s="194"/>
      <c r="AF35" s="194"/>
      <c r="AG35" s="194"/>
      <c r="AH35" s="194"/>
      <c r="AI35" s="194"/>
      <c r="AJ35" s="194"/>
    </row>
    <row r="36" spans="30:36" ht="12.75" customHeight="1" x14ac:dyDescent="0.2"/>
    <row r="38" spans="30:36" ht="15" x14ac:dyDescent="0.2">
      <c r="AD38" s="26" t="s">
        <v>6</v>
      </c>
      <c r="AE38" s="27"/>
      <c r="AF38" s="26"/>
      <c r="AG38" s="26"/>
      <c r="AH38" s="26"/>
      <c r="AI38" s="26"/>
      <c r="AJ38" s="26"/>
    </row>
    <row r="39" spans="30:36" ht="15" x14ac:dyDescent="0.2">
      <c r="AD39" s="26" t="s">
        <v>7</v>
      </c>
      <c r="AE39" s="26"/>
      <c r="AF39" s="26"/>
      <c r="AG39" s="26"/>
      <c r="AH39" s="26"/>
      <c r="AI39" s="26"/>
      <c r="AJ39" s="27"/>
    </row>
    <row r="40" spans="30:36" ht="15" x14ac:dyDescent="0.2">
      <c r="AD40" s="27"/>
      <c r="AE40" s="26"/>
      <c r="AF40" s="26"/>
      <c r="AG40" s="26"/>
      <c r="AH40" s="26"/>
      <c r="AI40" s="26"/>
      <c r="AJ40" s="27"/>
    </row>
    <row r="41" spans="30:36" ht="15" x14ac:dyDescent="0.2">
      <c r="AD41" s="26"/>
      <c r="AE41" s="26"/>
      <c r="AF41" s="26"/>
      <c r="AG41" s="26"/>
      <c r="AH41" s="26"/>
      <c r="AI41" s="26"/>
      <c r="AJ41" s="27"/>
    </row>
    <row r="42" spans="30:36" ht="15" x14ac:dyDescent="0.2">
      <c r="AD42" s="193" t="s">
        <v>8</v>
      </c>
      <c r="AE42" s="193"/>
      <c r="AF42" s="193"/>
      <c r="AG42" s="193"/>
      <c r="AH42" s="193"/>
      <c r="AI42" s="193"/>
      <c r="AJ42" s="27"/>
    </row>
    <row r="43" spans="30:36" ht="15" x14ac:dyDescent="0.2">
      <c r="AD43" s="26" t="s">
        <v>10</v>
      </c>
      <c r="AE43" s="26"/>
      <c r="AF43" s="26"/>
      <c r="AG43" s="26"/>
      <c r="AH43" s="26"/>
      <c r="AI43" s="26"/>
      <c r="AJ43" s="27"/>
    </row>
    <row r="44" spans="30:36" ht="15" x14ac:dyDescent="0.2">
      <c r="AD44" s="26" t="s">
        <v>11</v>
      </c>
      <c r="AE44" s="27"/>
      <c r="AF44" s="27"/>
      <c r="AG44" s="27"/>
      <c r="AH44" s="27"/>
      <c r="AI44" s="27"/>
      <c r="AJ44" s="27"/>
    </row>
    <row r="45" spans="30:36" ht="15" x14ac:dyDescent="0.2">
      <c r="AD45" s="193" t="s">
        <v>9</v>
      </c>
      <c r="AE45" s="193"/>
      <c r="AF45" s="193"/>
      <c r="AG45" s="193"/>
      <c r="AH45" s="193"/>
      <c r="AI45" s="193"/>
      <c r="AJ45" s="27"/>
    </row>
    <row r="46" spans="30:36" x14ac:dyDescent="0.2">
      <c r="AD46" s="27"/>
      <c r="AE46" s="27"/>
      <c r="AF46" s="27"/>
      <c r="AG46" s="27"/>
      <c r="AH46" s="27"/>
      <c r="AI46" s="27"/>
      <c r="AJ46" s="27"/>
    </row>
  </sheetData>
  <mergeCells count="3">
    <mergeCell ref="AD42:AI42"/>
    <mergeCell ref="AD45:AI45"/>
    <mergeCell ref="AD33:AJ35"/>
  </mergeCells>
  <phoneticPr fontId="4" type="noConversion"/>
  <hyperlinks>
    <hyperlink ref="C3" r:id="rId1"/>
    <hyperlink ref="C2" r:id="rId2"/>
  </hyperlinks>
  <pageMargins left="0.78740157499999996" right="0.78740157499999996" top="0.984251969" bottom="0.984251969" header="0.49212598499999999" footer="0.49212598499999999"/>
  <pageSetup paperSize="9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INÍCIO</vt:lpstr>
      <vt:lpstr>APLICAÇÃO 1</vt:lpstr>
      <vt:lpstr>APLICAÇÃO 2</vt:lpstr>
      <vt:lpstr>EXEMPLO 1</vt:lpstr>
      <vt:lpstr>EXEMPLO 2</vt:lpstr>
      <vt:lpstr>EXERCICIO 1</vt:lpstr>
      <vt:lpstr>EXERCICIO 2</vt:lpstr>
      <vt:lpstr>INVESTIGACAO</vt:lpstr>
      <vt:lpstr>CREDITOS DE AUTORIA</vt:lpstr>
    </vt:vector>
  </TitlesOfParts>
  <Company>WinXP SP2 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Tania Michel Pereira</cp:lastModifiedBy>
  <cp:lastPrinted>2009-11-30T21:46:59Z</cp:lastPrinted>
  <dcterms:created xsi:type="dcterms:W3CDTF">2009-10-15T12:31:29Z</dcterms:created>
  <dcterms:modified xsi:type="dcterms:W3CDTF">2023-09-22T17:26:09Z</dcterms:modified>
</cp:coreProperties>
</file>