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55479\Desktop\00matematica\2012\excel_cursistas\patricia\excel3_patricia_lopes\"/>
    </mc:Choice>
  </mc:AlternateContent>
  <xr:revisionPtr revIDLastSave="0" documentId="8_{637C71E6-39CB-4DD9-960B-167F7EAE9EBF}" xr6:coauthVersionLast="47" xr6:coauthVersionMax="47" xr10:uidLastSave="{00000000-0000-0000-0000-000000000000}"/>
  <bookViews>
    <workbookView xWindow="-120" yWindow="-120" windowWidth="20730" windowHeight="11040"/>
  </bookViews>
  <sheets>
    <sheet name="ADIÇ" sheetId="1" r:id="rId1"/>
    <sheet name="SUBTR" sheetId="2" r:id="rId2"/>
    <sheet name="MULT" sheetId="6" r:id="rId3"/>
    <sheet name="DIV" sheetId="5" r:id="rId4"/>
    <sheet name="POTENC" sheetId="8" r:id="rId5"/>
    <sheet name="PONTUAÇÃO" sheetId="3" r:id="rId6"/>
    <sheet name="Créditos" sheetId="9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8" l="1"/>
  <c r="I19" i="8"/>
  <c r="N19" i="8"/>
  <c r="I17" i="8"/>
  <c r="N17" i="8" s="1"/>
  <c r="I15" i="8"/>
  <c r="N15" i="8"/>
  <c r="I13" i="8"/>
  <c r="N13" i="8" s="1"/>
  <c r="N11" i="8"/>
  <c r="L15" i="5"/>
  <c r="Q15" i="5"/>
  <c r="L19" i="5"/>
  <c r="Q19" i="5" s="1"/>
  <c r="L17" i="5"/>
  <c r="Q17" i="5"/>
  <c r="L13" i="5"/>
  <c r="Q13" i="5" s="1"/>
  <c r="L11" i="5"/>
  <c r="Q11" i="5"/>
  <c r="L19" i="6"/>
  <c r="Q19" i="6" s="1"/>
  <c r="L17" i="6"/>
  <c r="Q17" i="6"/>
  <c r="L15" i="6"/>
  <c r="Q15" i="6" s="1"/>
  <c r="L13" i="6"/>
  <c r="Q13" i="6"/>
  <c r="L11" i="6"/>
  <c r="Q11" i="6" s="1"/>
  <c r="L19" i="2"/>
  <c r="Q19" i="2"/>
  <c r="L17" i="2"/>
  <c r="Q17" i="2" s="1"/>
  <c r="L15" i="2"/>
  <c r="Q15" i="2"/>
  <c r="L13" i="2"/>
  <c r="Q13" i="2" s="1"/>
  <c r="L11" i="2"/>
  <c r="N21" i="2"/>
  <c r="K9" i="3" s="1"/>
  <c r="L19" i="1"/>
  <c r="Q19" i="1" s="1"/>
  <c r="L17" i="1"/>
  <c r="Q17" i="1"/>
  <c r="L15" i="1"/>
  <c r="Q15" i="1" s="1"/>
  <c r="L13" i="1"/>
  <c r="Q13" i="1"/>
  <c r="L11" i="1"/>
  <c r="K21" i="1"/>
  <c r="H21" i="8"/>
  <c r="K21" i="5"/>
  <c r="K21" i="2"/>
  <c r="K6" i="3" s="1"/>
  <c r="K18" i="3" s="1"/>
  <c r="B18" i="3" s="1"/>
  <c r="Q11" i="1"/>
  <c r="N21" i="1"/>
  <c r="Q11" i="2"/>
  <c r="K21" i="8"/>
  <c r="N21" i="5"/>
  <c r="N21" i="6"/>
  <c r="K21" i="6"/>
</calcChain>
</file>

<file path=xl/sharedStrings.xml><?xml version="1.0" encoding="utf-8"?>
<sst xmlns="http://schemas.openxmlformats.org/spreadsheetml/2006/main" count="205" uniqueCount="32">
  <si>
    <t>Patrícia Djenis Lopes</t>
  </si>
  <si>
    <t>(</t>
  </si>
  <si>
    <t>)</t>
  </si>
  <si>
    <t>+</t>
  </si>
  <si>
    <t>=</t>
  </si>
  <si>
    <t>1=&gt;</t>
  </si>
  <si>
    <t>2=&gt;</t>
  </si>
  <si>
    <t>3=&gt;</t>
  </si>
  <si>
    <t>4=&gt;</t>
  </si>
  <si>
    <t>5=&gt;</t>
  </si>
  <si>
    <t>-</t>
  </si>
  <si>
    <t>Revisando NÚMEROS INTEIROS</t>
  </si>
  <si>
    <t>Altere apenas o campo de resposta (retângulo mais escuro).</t>
  </si>
  <si>
    <t>ACERTOS:</t>
  </si>
  <si>
    <t>ERROS:</t>
  </si>
  <si>
    <r>
      <t xml:space="preserve">Atenção! Agora é </t>
    </r>
    <r>
      <rPr>
        <b/>
        <sz val="16"/>
        <color indexed="49"/>
        <rFont val="Calibri"/>
        <family val="2"/>
      </rPr>
      <t>SUBTRAÇÃO</t>
    </r>
    <r>
      <rPr>
        <b/>
        <sz val="16"/>
        <color indexed="8"/>
        <rFont val="Calibri"/>
        <family val="2"/>
      </rPr>
      <t xml:space="preserve"> dos Números Inteiros:</t>
    </r>
  </si>
  <si>
    <t>LEMBRETES:</t>
  </si>
  <si>
    <t>LEMBRETE:</t>
  </si>
  <si>
    <r>
      <t xml:space="preserve">Chegou a vez da </t>
    </r>
    <r>
      <rPr>
        <b/>
        <sz val="16"/>
        <color indexed="53"/>
        <rFont val="Calibri"/>
        <family val="2"/>
      </rPr>
      <t>MULTIPLICAÇÃO</t>
    </r>
    <r>
      <rPr>
        <b/>
        <sz val="16"/>
        <color indexed="8"/>
        <rFont val="Calibri"/>
        <family val="2"/>
      </rPr>
      <t xml:space="preserve"> dos Números Inteiros:</t>
    </r>
  </si>
  <si>
    <t>.</t>
  </si>
  <si>
    <t>Confira a REGRA DE SINAIS:</t>
  </si>
  <si>
    <t>A REGRA DE SINAIS também vale:</t>
  </si>
  <si>
    <r>
      <t xml:space="preserve">Finalmente a </t>
    </r>
    <r>
      <rPr>
        <b/>
        <sz val="16"/>
        <color indexed="57"/>
        <rFont val="Calibri"/>
        <family val="2"/>
      </rPr>
      <t>DIVISÃO</t>
    </r>
    <r>
      <rPr>
        <b/>
        <sz val="16"/>
        <color indexed="8"/>
        <rFont val="Calibri"/>
        <family val="2"/>
      </rPr>
      <t xml:space="preserve"> dos Números Inteiros:</t>
    </r>
  </si>
  <si>
    <t>:</t>
  </si>
  <si>
    <t>Observe o Resumo de Bases e Expoentes:</t>
  </si>
  <si>
    <r>
      <t xml:space="preserve">Resolva as </t>
    </r>
    <r>
      <rPr>
        <b/>
        <sz val="16"/>
        <color indexed="13"/>
        <rFont val="Calibri"/>
        <family val="2"/>
      </rPr>
      <t>POTENCIAÇÕES</t>
    </r>
    <r>
      <rPr>
        <b/>
        <sz val="16"/>
        <color indexed="8"/>
        <rFont val="Calibri"/>
        <family val="2"/>
      </rPr>
      <t xml:space="preserve"> dos Inteiros:</t>
    </r>
  </si>
  <si>
    <r>
      <t xml:space="preserve">Para Reiniciar exercício pressione as Teclas </t>
    </r>
    <r>
      <rPr>
        <b/>
        <u/>
        <sz val="11"/>
        <color indexed="8"/>
        <rFont val="Calibri"/>
        <family val="2"/>
      </rPr>
      <t>Ctrl+K</t>
    </r>
  </si>
  <si>
    <r>
      <t xml:space="preserve">Faça a </t>
    </r>
    <r>
      <rPr>
        <b/>
        <sz val="16"/>
        <color indexed="60"/>
        <rFont val="Calibri"/>
        <family val="2"/>
      </rPr>
      <t xml:space="preserve">ADIÇÃO </t>
    </r>
    <r>
      <rPr>
        <b/>
        <sz val="16"/>
        <color indexed="8"/>
        <rFont val="Calibri"/>
        <family val="2"/>
      </rPr>
      <t>dos Números Inteiros:</t>
    </r>
  </si>
  <si>
    <t>Maria Augusta Sakis</t>
  </si>
  <si>
    <t>Créditos</t>
  </si>
  <si>
    <t xml:space="preserve">Equipe de produção do projeto </t>
  </si>
  <si>
    <t>O uso da informática para o ensino da matemática na educação básica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</si>
</sst>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Arial"/>
      <family val="2"/>
    </font>
    <font>
      <b/>
      <sz val="16"/>
      <color indexed="8"/>
      <name val="Calibri"/>
      <family val="2"/>
    </font>
    <font>
      <b/>
      <sz val="16"/>
      <color indexed="49"/>
      <name val="Calibri"/>
      <family val="2"/>
    </font>
    <font>
      <b/>
      <sz val="16"/>
      <color indexed="53"/>
      <name val="Calibri"/>
      <family val="2"/>
    </font>
    <font>
      <b/>
      <sz val="16"/>
      <color indexed="57"/>
      <name val="Calibri"/>
      <family val="2"/>
    </font>
    <font>
      <b/>
      <sz val="16"/>
      <color indexed="13"/>
      <name val="Calibri"/>
      <family val="2"/>
    </font>
    <font>
      <b/>
      <u/>
      <sz val="11"/>
      <color indexed="8"/>
      <name val="Calibri"/>
      <family val="2"/>
    </font>
    <font>
      <b/>
      <sz val="16"/>
      <color indexed="60"/>
      <name val="Calibri"/>
      <family val="2"/>
    </font>
    <font>
      <b/>
      <sz val="11"/>
      <color theme="0"/>
      <name val="Calibri"/>
      <family val="2"/>
      <scheme val="minor"/>
    </font>
    <font>
      <b/>
      <sz val="10"/>
      <color theme="7" tint="-0.249977111117893"/>
      <name val="Arial"/>
      <family val="2"/>
    </font>
    <font>
      <b/>
      <sz val="10"/>
      <color theme="8" tint="-0.249977111117893"/>
      <name val="Arial"/>
      <family val="2"/>
    </font>
    <font>
      <sz val="8"/>
      <color theme="1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sz val="11"/>
      <color theme="7" tint="0.59999389629810485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9" tint="-0.249977111117893"/>
      <name val="Arial"/>
      <family val="2"/>
    </font>
    <font>
      <b/>
      <sz val="11"/>
      <color theme="6" tint="-0.249977111117893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28"/>
      <color rgb="FFFFFFFF"/>
      <name val="Calibri"/>
      <family val="2"/>
      <scheme val="minor"/>
    </font>
    <font>
      <b/>
      <sz val="16"/>
      <color rgb="FFFFFFFF"/>
      <name val="Arial"/>
      <family val="2"/>
    </font>
    <font>
      <b/>
      <sz val="10"/>
      <color theme="6" tint="-0.249977111117893"/>
      <name val="Arial"/>
      <family val="2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8"/>
      <color theme="1"/>
      <name val="Calibri"/>
      <family val="2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7" tint="-0.249977111117893"/>
      <name val="Calibri"/>
      <family val="2"/>
      <scheme val="minor"/>
    </font>
    <font>
      <b/>
      <sz val="16"/>
      <name val="Calibri"/>
      <family val="2"/>
      <scheme val="minor"/>
    </font>
    <font>
      <b/>
      <i/>
      <sz val="3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left"/>
    </xf>
    <xf numFmtId="0" fontId="0" fillId="2" borderId="1" xfId="0" applyFill="1" applyBorder="1"/>
    <xf numFmtId="0" fontId="0" fillId="2" borderId="2" xfId="0" applyFill="1" applyBorder="1" applyAlignment="1">
      <alignment horizontal="left"/>
    </xf>
    <xf numFmtId="0" fontId="0" fillId="0" borderId="0" xfId="0" applyFill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1" fillId="2" borderId="0" xfId="0" applyNumberFormat="1" applyFont="1" applyFill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3" borderId="0" xfId="0" applyFill="1"/>
    <xf numFmtId="0" fontId="1" fillId="3" borderId="0" xfId="0" applyFont="1" applyFill="1" applyAlignment="1">
      <alignment horizontal="left"/>
    </xf>
    <xf numFmtId="0" fontId="10" fillId="4" borderId="2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12" fillId="3" borderId="0" xfId="0" applyNumberFormat="1" applyFont="1" applyFill="1" applyAlignment="1">
      <alignment horizontal="left"/>
    </xf>
    <xf numFmtId="0" fontId="13" fillId="0" borderId="0" xfId="0" applyFont="1"/>
    <xf numFmtId="0" fontId="14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/>
    </xf>
    <xf numFmtId="0" fontId="16" fillId="5" borderId="2" xfId="0" applyFont="1" applyFill="1" applyBorder="1" applyAlignment="1">
      <alignment horizontal="center"/>
    </xf>
    <xf numFmtId="0" fontId="17" fillId="0" borderId="0" xfId="0" applyFont="1"/>
    <xf numFmtId="0" fontId="0" fillId="6" borderId="2" xfId="0" applyFill="1" applyBorder="1" applyAlignment="1">
      <alignment horizontal="left"/>
    </xf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0" fontId="0" fillId="6" borderId="0" xfId="0" applyFill="1"/>
    <xf numFmtId="0" fontId="1" fillId="6" borderId="0" xfId="0" applyFont="1" applyFill="1" applyAlignment="1">
      <alignment horizontal="left"/>
    </xf>
    <xf numFmtId="0" fontId="10" fillId="7" borderId="2" xfId="0" applyFont="1" applyFill="1" applyBorder="1" applyAlignment="1">
      <alignment horizontal="center"/>
    </xf>
    <xf numFmtId="0" fontId="18" fillId="6" borderId="0" xfId="0" applyNumberFormat="1" applyFont="1" applyFill="1" applyAlignment="1">
      <alignment horizontal="left"/>
    </xf>
    <xf numFmtId="0" fontId="17" fillId="0" borderId="0" xfId="0" applyFont="1" applyBorder="1"/>
    <xf numFmtId="0" fontId="0" fillId="8" borderId="2" xfId="0" applyFill="1" applyBorder="1" applyAlignment="1">
      <alignment horizontal="left"/>
    </xf>
    <xf numFmtId="0" fontId="0" fillId="8" borderId="1" xfId="0" applyFill="1" applyBorder="1"/>
    <xf numFmtId="0" fontId="0" fillId="8" borderId="1" xfId="0" applyFill="1" applyBorder="1" applyAlignment="1">
      <alignment horizontal="center"/>
    </xf>
    <xf numFmtId="0" fontId="0" fillId="8" borderId="0" xfId="0" applyFill="1"/>
    <xf numFmtId="0" fontId="1" fillId="8" borderId="0" xfId="0" applyFont="1" applyFill="1" applyAlignment="1">
      <alignment horizontal="left"/>
    </xf>
    <xf numFmtId="0" fontId="10" fillId="9" borderId="2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0" fillId="10" borderId="2" xfId="0" applyFill="1" applyBorder="1" applyAlignment="1">
      <alignment horizontal="left"/>
    </xf>
    <xf numFmtId="0" fontId="0" fillId="10" borderId="1" xfId="0" applyFill="1" applyBorder="1"/>
    <xf numFmtId="0" fontId="0" fillId="10" borderId="1" xfId="0" applyFill="1" applyBorder="1" applyAlignment="1">
      <alignment horizontal="center"/>
    </xf>
    <xf numFmtId="0" fontId="0" fillId="10" borderId="0" xfId="0" applyFill="1"/>
    <xf numFmtId="0" fontId="1" fillId="10" borderId="0" xfId="0" applyFont="1" applyFill="1" applyAlignment="1">
      <alignment horizontal="left"/>
    </xf>
    <xf numFmtId="0" fontId="20" fillId="10" borderId="1" xfId="0" applyFont="1" applyFill="1" applyBorder="1" applyAlignment="1">
      <alignment horizontal="left"/>
    </xf>
    <xf numFmtId="0" fontId="0" fillId="10" borderId="1" xfId="0" applyFill="1" applyBorder="1" applyAlignment="1">
      <alignment horizontal="right"/>
    </xf>
    <xf numFmtId="0" fontId="21" fillId="11" borderId="2" xfId="0" applyFont="1" applyFill="1" applyBorder="1" applyAlignment="1">
      <alignment horizontal="center"/>
    </xf>
    <xf numFmtId="0" fontId="2" fillId="10" borderId="0" xfId="0" applyNumberFormat="1" applyFont="1" applyFill="1" applyAlignment="1">
      <alignment horizontal="left"/>
    </xf>
    <xf numFmtId="0" fontId="10" fillId="12" borderId="2" xfId="0" applyFont="1" applyFill="1" applyBorder="1" applyAlignment="1">
      <alignment horizontal="center"/>
    </xf>
    <xf numFmtId="0" fontId="22" fillId="7" borderId="0" xfId="0" applyFont="1" applyFill="1" applyAlignment="1">
      <alignment horizontal="center"/>
    </xf>
    <xf numFmtId="0" fontId="0" fillId="7" borderId="0" xfId="0" applyFill="1"/>
    <xf numFmtId="0" fontId="23" fillId="7" borderId="0" xfId="0" applyFont="1" applyFill="1" applyAlignment="1">
      <alignment horizontal="left"/>
    </xf>
    <xf numFmtId="0" fontId="24" fillId="8" borderId="0" xfId="0" applyNumberFormat="1" applyFont="1" applyFill="1" applyAlignment="1">
      <alignment horizontal="left"/>
    </xf>
    <xf numFmtId="0" fontId="0" fillId="13" borderId="0" xfId="0" applyFill="1"/>
    <xf numFmtId="0" fontId="0" fillId="13" borderId="0" xfId="0" applyFill="1" applyAlignment="1">
      <alignment horizontal="center"/>
    </xf>
    <xf numFmtId="0" fontId="0" fillId="13" borderId="3" xfId="0" applyFill="1" applyBorder="1"/>
    <xf numFmtId="0" fontId="0" fillId="13" borderId="4" xfId="0" applyFill="1" applyBorder="1"/>
    <xf numFmtId="0" fontId="0" fillId="2" borderId="4" xfId="0" applyFill="1" applyBorder="1"/>
    <xf numFmtId="0" fontId="0" fillId="8" borderId="4" xfId="0" applyFill="1" applyBorder="1"/>
    <xf numFmtId="0" fontId="0" fillId="3" borderId="4" xfId="0" applyFill="1" applyBorder="1"/>
    <xf numFmtId="0" fontId="0" fillId="6" borderId="4" xfId="0" applyFill="1" applyBorder="1"/>
    <xf numFmtId="0" fontId="25" fillId="14" borderId="0" xfId="0" applyFont="1" applyFill="1"/>
    <xf numFmtId="0" fontId="0" fillId="14" borderId="0" xfId="0" applyFill="1"/>
    <xf numFmtId="0" fontId="0" fillId="14" borderId="0" xfId="0" applyFill="1" applyAlignment="1">
      <alignment horizontal="center"/>
    </xf>
    <xf numFmtId="0" fontId="2" fillId="14" borderId="0" xfId="0" applyFont="1" applyFill="1" applyAlignment="1">
      <alignment horizontal="left"/>
    </xf>
    <xf numFmtId="0" fontId="0" fillId="14" borderId="4" xfId="0" applyFill="1" applyBorder="1"/>
    <xf numFmtId="0" fontId="0" fillId="13" borderId="0" xfId="0" applyFill="1" applyBorder="1" applyAlignment="1">
      <alignment horizontal="left"/>
    </xf>
    <xf numFmtId="0" fontId="0" fillId="13" borderId="0" xfId="0" applyFill="1" applyBorder="1"/>
    <xf numFmtId="0" fontId="0" fillId="13" borderId="0" xfId="0" applyFill="1" applyBorder="1" applyAlignment="1">
      <alignment horizontal="center"/>
    </xf>
    <xf numFmtId="0" fontId="11" fillId="13" borderId="0" xfId="0" applyNumberFormat="1" applyFont="1" applyFill="1" applyAlignment="1">
      <alignment horizontal="left"/>
    </xf>
    <xf numFmtId="0" fontId="1" fillId="13" borderId="0" xfId="0" applyFont="1" applyFill="1" applyAlignment="1">
      <alignment horizontal="left"/>
    </xf>
    <xf numFmtId="0" fontId="10" fillId="13" borderId="0" xfId="0" applyFont="1" applyFill="1" applyBorder="1" applyAlignment="1">
      <alignment horizontal="center"/>
    </xf>
    <xf numFmtId="0" fontId="0" fillId="13" borderId="5" xfId="0" applyFill="1" applyBorder="1"/>
    <xf numFmtId="0" fontId="0" fillId="13" borderId="5" xfId="0" applyFill="1" applyBorder="1" applyAlignment="1">
      <alignment horizontal="center"/>
    </xf>
    <xf numFmtId="0" fontId="0" fillId="13" borderId="6" xfId="0" applyFill="1" applyBorder="1"/>
    <xf numFmtId="0" fontId="0" fillId="13" borderId="0" xfId="0" applyFill="1" applyAlignment="1">
      <alignment horizontal="left"/>
    </xf>
    <xf numFmtId="0" fontId="26" fillId="0" borderId="0" xfId="0" applyFont="1"/>
    <xf numFmtId="0" fontId="25" fillId="13" borderId="0" xfId="0" applyFont="1" applyFill="1"/>
    <xf numFmtId="0" fontId="15" fillId="13" borderId="0" xfId="0" applyFont="1" applyFill="1" applyBorder="1" applyAlignment="1">
      <alignment horizontal="center"/>
    </xf>
    <xf numFmtId="0" fontId="0" fillId="13" borderId="7" xfId="0" applyFill="1" applyBorder="1"/>
    <xf numFmtId="0" fontId="17" fillId="13" borderId="0" xfId="0" applyFont="1" applyFill="1" applyBorder="1"/>
    <xf numFmtId="0" fontId="27" fillId="13" borderId="0" xfId="0" applyFont="1" applyFill="1" applyBorder="1" applyAlignment="1"/>
    <xf numFmtId="0" fontId="27" fillId="13" borderId="0" xfId="0" applyFont="1" applyFill="1" applyBorder="1" applyAlignment="1">
      <alignment horizontal="right"/>
    </xf>
    <xf numFmtId="0" fontId="28" fillId="13" borderId="0" xfId="0" applyFont="1" applyFill="1" applyBorder="1" applyAlignment="1">
      <alignment horizontal="center"/>
    </xf>
    <xf numFmtId="0" fontId="28" fillId="13" borderId="0" xfId="0" applyFont="1" applyFill="1" applyBorder="1"/>
    <xf numFmtId="0" fontId="28" fillId="13" borderId="0" xfId="0" applyFont="1" applyFill="1" applyBorder="1" applyAlignment="1">
      <alignment horizontal="right"/>
    </xf>
    <xf numFmtId="0" fontId="17" fillId="13" borderId="0" xfId="0" applyFont="1" applyFill="1" applyBorder="1" applyAlignment="1">
      <alignment horizontal="center"/>
    </xf>
    <xf numFmtId="0" fontId="0" fillId="13" borderId="7" xfId="0" applyFill="1" applyBorder="1" applyAlignment="1">
      <alignment horizontal="center"/>
    </xf>
    <xf numFmtId="0" fontId="17" fillId="13" borderId="4" xfId="0" applyFont="1" applyFill="1" applyBorder="1"/>
    <xf numFmtId="0" fontId="25" fillId="13" borderId="0" xfId="0" applyFont="1" applyFill="1" applyBorder="1"/>
    <xf numFmtId="0" fontId="1" fillId="13" borderId="0" xfId="0" applyFont="1" applyFill="1" applyBorder="1" applyAlignment="1">
      <alignment horizontal="left"/>
    </xf>
    <xf numFmtId="0" fontId="11" fillId="13" borderId="0" xfId="0" applyNumberFormat="1" applyFont="1" applyFill="1" applyBorder="1" applyAlignment="1">
      <alignment horizontal="left"/>
    </xf>
    <xf numFmtId="0" fontId="13" fillId="13" borderId="0" xfId="0" applyFont="1" applyFill="1" applyBorder="1"/>
    <xf numFmtId="0" fontId="29" fillId="13" borderId="0" xfId="0" applyFont="1" applyFill="1" applyBorder="1" applyAlignment="1">
      <alignment horizontal="center"/>
    </xf>
    <xf numFmtId="0" fontId="29" fillId="13" borderId="2" xfId="0" applyFont="1" applyFill="1" applyBorder="1" applyAlignment="1">
      <alignment horizontal="center"/>
    </xf>
    <xf numFmtId="0" fontId="19" fillId="13" borderId="0" xfId="0" applyFont="1" applyFill="1" applyBorder="1" applyAlignment="1">
      <alignment horizontal="center"/>
    </xf>
    <xf numFmtId="0" fontId="19" fillId="13" borderId="2" xfId="0" applyFont="1" applyFill="1" applyBorder="1" applyAlignment="1">
      <alignment horizontal="center"/>
    </xf>
    <xf numFmtId="0" fontId="21" fillId="13" borderId="2" xfId="0" applyFont="1" applyFill="1" applyBorder="1" applyAlignment="1">
      <alignment horizontal="center"/>
    </xf>
    <xf numFmtId="0" fontId="0" fillId="10" borderId="4" xfId="0" applyFill="1" applyBorder="1"/>
    <xf numFmtId="0" fontId="30" fillId="13" borderId="0" xfId="0" applyFont="1" applyFill="1" applyBorder="1" applyAlignment="1">
      <alignment horizontal="center"/>
    </xf>
    <xf numFmtId="0" fontId="31" fillId="13" borderId="5" xfId="0" applyFont="1" applyFill="1" applyBorder="1"/>
    <xf numFmtId="0" fontId="0" fillId="13" borderId="5" xfId="0" applyFill="1" applyBorder="1" applyAlignment="1">
      <alignment horizontal="left"/>
    </xf>
    <xf numFmtId="0" fontId="10" fillId="13" borderId="5" xfId="0" applyFont="1" applyFill="1" applyBorder="1" applyAlignment="1">
      <alignment horizontal="center"/>
    </xf>
    <xf numFmtId="0" fontId="1" fillId="13" borderId="5" xfId="0" applyFont="1" applyFill="1" applyBorder="1" applyAlignment="1">
      <alignment horizontal="left"/>
    </xf>
    <xf numFmtId="0" fontId="11" fillId="13" borderId="5" xfId="0" applyNumberFormat="1" applyFont="1" applyFill="1" applyBorder="1" applyAlignment="1">
      <alignment horizontal="left"/>
    </xf>
    <xf numFmtId="0" fontId="17" fillId="13" borderId="0" xfId="0" applyFont="1" applyFill="1"/>
    <xf numFmtId="0" fontId="0" fillId="13" borderId="8" xfId="0" applyFill="1" applyBorder="1"/>
    <xf numFmtId="0" fontId="0" fillId="13" borderId="9" xfId="0" applyFill="1" applyBorder="1"/>
    <xf numFmtId="0" fontId="32" fillId="13" borderId="0" xfId="0" applyFont="1" applyFill="1"/>
    <xf numFmtId="0" fontId="33" fillId="13" borderId="0" xfId="0" applyFont="1" applyFill="1" applyBorder="1"/>
    <xf numFmtId="0" fontId="28" fillId="13" borderId="8" xfId="0" applyFont="1" applyFill="1" applyBorder="1" applyAlignment="1"/>
    <xf numFmtId="0" fontId="28" fillId="13" borderId="0" xfId="0" applyFont="1" applyFill="1" applyBorder="1" applyAlignment="1"/>
    <xf numFmtId="0" fontId="34" fillId="13" borderId="0" xfId="0" applyFont="1" applyFill="1" applyBorder="1"/>
    <xf numFmtId="0" fontId="35" fillId="13" borderId="0" xfId="0" applyFont="1" applyFill="1"/>
    <xf numFmtId="0" fontId="36" fillId="13" borderId="0" xfId="0" applyFont="1" applyFill="1" applyBorder="1"/>
    <xf numFmtId="0" fontId="37" fillId="13" borderId="0" xfId="0" applyFont="1" applyFill="1" applyBorder="1"/>
    <xf numFmtId="0" fontId="38" fillId="15" borderId="10" xfId="0" applyFont="1" applyFill="1" applyBorder="1" applyAlignment="1">
      <alignment horizontal="center"/>
    </xf>
    <xf numFmtId="0" fontId="38" fillId="15" borderId="1" xfId="0" applyFont="1" applyFill="1" applyBorder="1" applyAlignment="1">
      <alignment horizontal="center"/>
    </xf>
    <xf numFmtId="0" fontId="38" fillId="15" borderId="11" xfId="0" applyFont="1" applyFill="1" applyBorder="1" applyAlignment="1">
      <alignment horizontal="center"/>
    </xf>
    <xf numFmtId="0" fontId="39" fillId="14" borderId="10" xfId="0" applyFont="1" applyFill="1" applyBorder="1" applyAlignment="1">
      <alignment horizontal="center"/>
    </xf>
    <xf numFmtId="0" fontId="39" fillId="14" borderId="1" xfId="0" applyFont="1" applyFill="1" applyBorder="1" applyAlignment="1">
      <alignment horizontal="center"/>
    </xf>
    <xf numFmtId="0" fontId="39" fillId="14" borderId="11" xfId="0" applyFont="1" applyFill="1" applyBorder="1" applyAlignment="1">
      <alignment horizontal="center"/>
    </xf>
    <xf numFmtId="0" fontId="40" fillId="13" borderId="10" xfId="0" applyFont="1" applyFill="1" applyBorder="1" applyAlignment="1">
      <alignment horizontal="center"/>
    </xf>
    <xf numFmtId="0" fontId="40" fillId="13" borderId="11" xfId="0" applyFont="1" applyFill="1" applyBorder="1" applyAlignment="1">
      <alignment horizontal="center"/>
    </xf>
    <xf numFmtId="0" fontId="41" fillId="16" borderId="12" xfId="0" applyFont="1" applyFill="1" applyBorder="1" applyAlignment="1">
      <alignment horizontal="center"/>
    </xf>
    <xf numFmtId="0" fontId="41" fillId="16" borderId="13" xfId="0" applyFont="1" applyFill="1" applyBorder="1" applyAlignment="1">
      <alignment horizontal="center"/>
    </xf>
    <xf numFmtId="0" fontId="41" fillId="16" borderId="14" xfId="0" applyFont="1" applyFill="1" applyBorder="1" applyAlignment="1">
      <alignment horizontal="center"/>
    </xf>
    <xf numFmtId="0" fontId="42" fillId="13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SUBTR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MULT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DIV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POTENC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PONTUA&#199;&#195;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571501</xdr:colOff>
      <xdr:row>3</xdr:row>
      <xdr:rowOff>9526</xdr:rowOff>
    </xdr:from>
    <xdr:to>
      <xdr:col>15</xdr:col>
      <xdr:colOff>352425</xdr:colOff>
      <xdr:row>7</xdr:row>
      <xdr:rowOff>57150</xdr:rowOff>
    </xdr:to>
    <xdr:sp macro="" textlink="">
      <xdr:nvSpPr>
        <xdr:cNvPr id="3" name="Texto explicativo retangular com cantos arredondados 2">
          <a:extLst>
            <a:ext uri="{FF2B5EF4-FFF2-40B4-BE49-F238E27FC236}">
              <a16:creationId xmlns:a16="http://schemas.microsoft.com/office/drawing/2014/main" id="{B08C0816-F48C-1183-71BB-5FAB29BED215}"/>
            </a:ext>
          </a:extLst>
        </xdr:cNvPr>
        <xdr:cNvSpPr/>
      </xdr:nvSpPr>
      <xdr:spPr>
        <a:xfrm>
          <a:off x="3190876" y="762001"/>
          <a:ext cx="2219324" cy="895349"/>
        </a:xfrm>
        <a:prstGeom prst="wedgeRoundRectCallout">
          <a:avLst>
            <a:gd name="adj1" fmla="val -66164"/>
            <a:gd name="adj2" fmla="val -47967"/>
            <a:gd name="adj3" fmla="val 16667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pt-BR" sz="1400"/>
            <a:t>A SOMA </a:t>
          </a:r>
          <a:r>
            <a:rPr lang="pt-BR" sz="1400" baseline="0"/>
            <a:t>de dois números POSITIVOS é um número POSITIVO!</a:t>
          </a:r>
          <a:endParaRPr lang="pt-BR" sz="1400"/>
        </a:p>
      </xdr:txBody>
    </xdr:sp>
    <xdr:clientData/>
  </xdr:twoCellAnchor>
  <xdr:twoCellAnchor>
    <xdr:from>
      <xdr:col>16</xdr:col>
      <xdr:colOff>295275</xdr:colOff>
      <xdr:row>3</xdr:row>
      <xdr:rowOff>9526</xdr:rowOff>
    </xdr:from>
    <xdr:to>
      <xdr:col>20</xdr:col>
      <xdr:colOff>76199</xdr:colOff>
      <xdr:row>7</xdr:row>
      <xdr:rowOff>66675</xdr:rowOff>
    </xdr:to>
    <xdr:sp macro="" textlink="">
      <xdr:nvSpPr>
        <xdr:cNvPr id="4" name="Texto explicativo retangular com cantos arredondados 3">
          <a:extLst>
            <a:ext uri="{FF2B5EF4-FFF2-40B4-BE49-F238E27FC236}">
              <a16:creationId xmlns:a16="http://schemas.microsoft.com/office/drawing/2014/main" id="{5BEDA910-CAC0-9010-F83F-96CDBC717E8B}"/>
            </a:ext>
          </a:extLst>
        </xdr:cNvPr>
        <xdr:cNvSpPr/>
      </xdr:nvSpPr>
      <xdr:spPr>
        <a:xfrm>
          <a:off x="5962650" y="762001"/>
          <a:ext cx="2219324" cy="904874"/>
        </a:xfrm>
        <a:prstGeom prst="wedgeRoundRectCallout">
          <a:avLst>
            <a:gd name="adj1" fmla="val 65167"/>
            <a:gd name="adj2" fmla="val -51159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pt-BR" sz="1400"/>
            <a:t>A SOMA </a:t>
          </a:r>
          <a:r>
            <a:rPr lang="pt-BR" sz="1400" baseline="0"/>
            <a:t>de dois números NEGATIVOS é um número NEGATIVO!</a:t>
          </a:r>
          <a:endParaRPr lang="pt-BR" sz="1400"/>
        </a:p>
      </xdr:txBody>
    </xdr:sp>
    <xdr:clientData/>
  </xdr:twoCellAnchor>
  <xdr:twoCellAnchor>
    <xdr:from>
      <xdr:col>19</xdr:col>
      <xdr:colOff>295275</xdr:colOff>
      <xdr:row>19</xdr:row>
      <xdr:rowOff>19050</xdr:rowOff>
    </xdr:from>
    <xdr:to>
      <xdr:col>20</xdr:col>
      <xdr:colOff>371475</xdr:colOff>
      <xdr:row>21</xdr:row>
      <xdr:rowOff>114300</xdr:rowOff>
    </xdr:to>
    <xdr:sp macro="" textlink="">
      <xdr:nvSpPr>
        <xdr:cNvPr id="2" name="Seta para a direi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429ED1D-855B-FBD6-F046-60A9287F754E}"/>
            </a:ext>
          </a:extLst>
        </xdr:cNvPr>
        <xdr:cNvSpPr/>
      </xdr:nvSpPr>
      <xdr:spPr>
        <a:xfrm>
          <a:off x="7791450" y="4076700"/>
          <a:ext cx="685800" cy="600075"/>
        </a:xfrm>
        <a:prstGeom prst="rightArrow">
          <a:avLst/>
        </a:prstGeom>
        <a:solidFill>
          <a:schemeClr val="accent2">
            <a:lumMod val="7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t-BR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95249</xdr:colOff>
      <xdr:row>2</xdr:row>
      <xdr:rowOff>104776</xdr:rowOff>
    </xdr:from>
    <xdr:to>
      <xdr:col>19</xdr:col>
      <xdr:colOff>352425</xdr:colOff>
      <xdr:row>7</xdr:row>
      <xdr:rowOff>28576</xdr:rowOff>
    </xdr:to>
    <xdr:sp macro="" textlink="">
      <xdr:nvSpPr>
        <xdr:cNvPr id="2" name="Texto explicativo retangular com cantos arredondados 1">
          <a:extLst>
            <a:ext uri="{FF2B5EF4-FFF2-40B4-BE49-F238E27FC236}">
              <a16:creationId xmlns:a16="http://schemas.microsoft.com/office/drawing/2014/main" id="{7C63238C-DF2C-41AA-BB7F-650787B81CB6}"/>
            </a:ext>
          </a:extLst>
        </xdr:cNvPr>
        <xdr:cNvSpPr/>
      </xdr:nvSpPr>
      <xdr:spPr>
        <a:xfrm>
          <a:off x="4543424" y="657226"/>
          <a:ext cx="3305176" cy="971550"/>
        </a:xfrm>
        <a:prstGeom prst="wedgeRoundRectCallout">
          <a:avLst>
            <a:gd name="adj1" fmla="val -70253"/>
            <a:gd name="adj2" fmla="val -23695"/>
            <a:gd name="adj3" fmla="val 16667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pt-BR" sz="1400"/>
            <a:t>Sinal de</a:t>
          </a:r>
          <a:r>
            <a:rPr lang="pt-BR" sz="1400" baseline="0"/>
            <a:t> - antes dos parênteses: TROCAR OS SINAIS DOS NÚMEROS QUE ESTÃO DENTRO DOS PARÊNTESES!</a:t>
          </a:r>
          <a:endParaRPr lang="pt-BR" sz="1400"/>
        </a:p>
      </xdr:txBody>
    </xdr:sp>
    <xdr:clientData/>
  </xdr:twoCellAnchor>
  <xdr:twoCellAnchor editAs="oneCell">
    <xdr:from>
      <xdr:col>19</xdr:col>
      <xdr:colOff>85725</xdr:colOff>
      <xdr:row>19</xdr:row>
      <xdr:rowOff>57150</xdr:rowOff>
    </xdr:from>
    <xdr:to>
      <xdr:col>20</xdr:col>
      <xdr:colOff>200025</xdr:colOff>
      <xdr:row>21</xdr:row>
      <xdr:rowOff>142875</xdr:rowOff>
    </xdr:to>
    <xdr:pic>
      <xdr:nvPicPr>
        <xdr:cNvPr id="3102" name="Imagem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7CCDF66-45D9-2847-6C3B-3DEFDDA863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" y="4114800"/>
          <a:ext cx="7239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171449</xdr:colOff>
      <xdr:row>2</xdr:row>
      <xdr:rowOff>19050</xdr:rowOff>
    </xdr:from>
    <xdr:to>
      <xdr:col>17</xdr:col>
      <xdr:colOff>457200</xdr:colOff>
      <xdr:row>7</xdr:row>
      <xdr:rowOff>161926</xdr:rowOff>
    </xdr:to>
    <xdr:sp macro="" textlink="">
      <xdr:nvSpPr>
        <xdr:cNvPr id="3" name="Texto explicativo retangular com cantos arredondados 2">
          <a:extLst>
            <a:ext uri="{FF2B5EF4-FFF2-40B4-BE49-F238E27FC236}">
              <a16:creationId xmlns:a16="http://schemas.microsoft.com/office/drawing/2014/main" id="{9559597A-8554-998B-5EB5-BC5EBA2549FD}"/>
            </a:ext>
          </a:extLst>
        </xdr:cNvPr>
        <xdr:cNvSpPr/>
      </xdr:nvSpPr>
      <xdr:spPr>
        <a:xfrm>
          <a:off x="5229224" y="571500"/>
          <a:ext cx="1504951" cy="1133476"/>
        </a:xfrm>
        <a:prstGeom prst="wedgeRoundRectCallout">
          <a:avLst>
            <a:gd name="adj1" fmla="val -86953"/>
            <a:gd name="adj2" fmla="val -23429"/>
            <a:gd name="adj3" fmla="val 16667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800" b="0"/>
            <a:t>+ . + = +</a:t>
          </a:r>
        </a:p>
        <a:p>
          <a:pPr algn="ctr"/>
          <a:r>
            <a:rPr lang="pt-BR" sz="1800" b="0"/>
            <a:t>- . - = +</a:t>
          </a:r>
        </a:p>
        <a:p>
          <a:pPr algn="ctr"/>
          <a:r>
            <a:rPr lang="pt-BR" sz="1800" b="0"/>
            <a:t>+ . - = -</a:t>
          </a:r>
        </a:p>
        <a:p>
          <a:pPr algn="ctr"/>
          <a:r>
            <a:rPr lang="pt-BR" sz="1800" b="0"/>
            <a:t>- . + = -</a:t>
          </a:r>
        </a:p>
      </xdr:txBody>
    </xdr:sp>
    <xdr:clientData/>
  </xdr:twoCellAnchor>
  <xdr:twoCellAnchor editAs="oneCell">
    <xdr:from>
      <xdr:col>18</xdr:col>
      <xdr:colOff>600075</xdr:colOff>
      <xdr:row>19</xdr:row>
      <xdr:rowOff>9525</xdr:rowOff>
    </xdr:from>
    <xdr:to>
      <xdr:col>20</xdr:col>
      <xdr:colOff>104775</xdr:colOff>
      <xdr:row>21</xdr:row>
      <xdr:rowOff>171450</xdr:rowOff>
    </xdr:to>
    <xdr:pic>
      <xdr:nvPicPr>
        <xdr:cNvPr id="4126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607DFC3-7ABE-4D91-8E3E-A41DE36D62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4019550"/>
          <a:ext cx="7239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476249</xdr:colOff>
      <xdr:row>2</xdr:row>
      <xdr:rowOff>47625</xdr:rowOff>
    </xdr:from>
    <xdr:to>
      <xdr:col>17</xdr:col>
      <xdr:colOff>152400</xdr:colOff>
      <xdr:row>7</xdr:row>
      <xdr:rowOff>133351</xdr:rowOff>
    </xdr:to>
    <xdr:sp macro="" textlink="">
      <xdr:nvSpPr>
        <xdr:cNvPr id="2" name="Texto explicativo retangular com cantos arredondados 1">
          <a:extLst>
            <a:ext uri="{FF2B5EF4-FFF2-40B4-BE49-F238E27FC236}">
              <a16:creationId xmlns:a16="http://schemas.microsoft.com/office/drawing/2014/main" id="{F6CC88D8-0D45-9B53-9C70-D44855A4C03B}"/>
            </a:ext>
          </a:extLst>
        </xdr:cNvPr>
        <xdr:cNvSpPr/>
      </xdr:nvSpPr>
      <xdr:spPr>
        <a:xfrm>
          <a:off x="5010149" y="600075"/>
          <a:ext cx="1504951" cy="1076326"/>
        </a:xfrm>
        <a:prstGeom prst="wedgeRoundRectCallout">
          <a:avLst>
            <a:gd name="adj1" fmla="val -86953"/>
            <a:gd name="adj2" fmla="val -23429"/>
            <a:gd name="adj3" fmla="val 16667"/>
          </a:avLst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800" b="0"/>
            <a:t>+ : + = +</a:t>
          </a:r>
        </a:p>
        <a:p>
          <a:pPr algn="ctr"/>
          <a:r>
            <a:rPr lang="pt-BR" sz="1800" b="0"/>
            <a:t>- : - = +</a:t>
          </a:r>
        </a:p>
        <a:p>
          <a:pPr algn="ctr"/>
          <a:r>
            <a:rPr lang="pt-BR" sz="1800" b="0"/>
            <a:t>+ : - = -</a:t>
          </a:r>
        </a:p>
        <a:p>
          <a:pPr algn="ctr"/>
          <a:r>
            <a:rPr lang="pt-BR" sz="1800" b="0"/>
            <a:t>- : + = -</a:t>
          </a:r>
        </a:p>
      </xdr:txBody>
    </xdr:sp>
    <xdr:clientData/>
  </xdr:twoCellAnchor>
  <xdr:twoCellAnchor>
    <xdr:from>
      <xdr:col>17</xdr:col>
      <xdr:colOff>342901</xdr:colOff>
      <xdr:row>1</xdr:row>
      <xdr:rowOff>104776</xdr:rowOff>
    </xdr:from>
    <xdr:to>
      <xdr:col>20</xdr:col>
      <xdr:colOff>209550</xdr:colOff>
      <xdr:row>7</xdr:row>
      <xdr:rowOff>85726</xdr:rowOff>
    </xdr:to>
    <xdr:sp macro="" textlink="">
      <xdr:nvSpPr>
        <xdr:cNvPr id="4" name="Explosão 1 3">
          <a:extLst>
            <a:ext uri="{FF2B5EF4-FFF2-40B4-BE49-F238E27FC236}">
              <a16:creationId xmlns:a16="http://schemas.microsoft.com/office/drawing/2014/main" id="{431652F3-83DD-5C2E-BA5C-F1E1BCF06257}"/>
            </a:ext>
          </a:extLst>
        </xdr:cNvPr>
        <xdr:cNvSpPr/>
      </xdr:nvSpPr>
      <xdr:spPr>
        <a:xfrm>
          <a:off x="6705601" y="409576"/>
          <a:ext cx="1695449" cy="1219200"/>
        </a:xfrm>
        <a:prstGeom prst="irregularSeal1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pt-BR" sz="1000" b="1">
              <a:solidFill>
                <a:schemeClr val="accent3">
                  <a:lumMod val="75000"/>
                </a:schemeClr>
              </a:solidFill>
            </a:rPr>
            <a:t>NÃO EXISTE DIVISÃO POR ZERO!</a:t>
          </a:r>
        </a:p>
      </xdr:txBody>
    </xdr:sp>
    <xdr:clientData/>
  </xdr:twoCellAnchor>
  <xdr:twoCellAnchor editAs="oneCell">
    <xdr:from>
      <xdr:col>18</xdr:col>
      <xdr:colOff>504825</xdr:colOff>
      <xdr:row>19</xdr:row>
      <xdr:rowOff>28575</xdr:rowOff>
    </xdr:from>
    <xdr:to>
      <xdr:col>20</xdr:col>
      <xdr:colOff>9525</xdr:colOff>
      <xdr:row>21</xdr:row>
      <xdr:rowOff>180975</xdr:rowOff>
    </xdr:to>
    <xdr:pic>
      <xdr:nvPicPr>
        <xdr:cNvPr id="5174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8813B0-1593-6513-D814-14FB60F653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7125" y="4038600"/>
          <a:ext cx="7239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47624</xdr:colOff>
      <xdr:row>2</xdr:row>
      <xdr:rowOff>38100</xdr:rowOff>
    </xdr:from>
    <xdr:to>
      <xdr:col>12</xdr:col>
      <xdr:colOff>342900</xdr:colOff>
      <xdr:row>7</xdr:row>
      <xdr:rowOff>76200</xdr:rowOff>
    </xdr:to>
    <xdr:sp macro="" textlink="">
      <xdr:nvSpPr>
        <xdr:cNvPr id="4" name="Texto explicativo retangular com cantos arredondados 3">
          <a:extLst>
            <a:ext uri="{FF2B5EF4-FFF2-40B4-BE49-F238E27FC236}">
              <a16:creationId xmlns:a16="http://schemas.microsoft.com/office/drawing/2014/main" id="{585CB948-980D-FB3D-2BD9-94C485D483A2}"/>
            </a:ext>
          </a:extLst>
        </xdr:cNvPr>
        <xdr:cNvSpPr/>
      </xdr:nvSpPr>
      <xdr:spPr>
        <a:xfrm>
          <a:off x="3495674" y="590550"/>
          <a:ext cx="1514476" cy="1028700"/>
        </a:xfrm>
        <a:prstGeom prst="wedgeRoundRectCallout">
          <a:avLst>
            <a:gd name="adj1" fmla="val -115255"/>
            <a:gd name="adj2" fmla="val -6622"/>
            <a:gd name="adj3" fmla="val 16667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400" b="1">
              <a:solidFill>
                <a:schemeClr val="lt1"/>
              </a:solidFill>
              <a:latin typeface="+mn-lt"/>
              <a:ea typeface="+mn-ea"/>
              <a:cs typeface="+mn-cs"/>
            </a:rPr>
            <a:t>(+)</a:t>
          </a:r>
          <a:r>
            <a:rPr lang="pt-BR" sz="1400" b="1" baseline="30000">
              <a:solidFill>
                <a:schemeClr val="lt1"/>
              </a:solidFill>
              <a:latin typeface="+mn-lt"/>
              <a:ea typeface="+mn-ea"/>
              <a:cs typeface="+mn-cs"/>
            </a:rPr>
            <a:t>par</a:t>
          </a:r>
          <a:r>
            <a:rPr lang="pt-BR" sz="1400" b="1">
              <a:solidFill>
                <a:schemeClr val="lt1"/>
              </a:solidFill>
              <a:latin typeface="+mn-lt"/>
              <a:ea typeface="+mn-ea"/>
              <a:cs typeface="+mn-cs"/>
            </a:rPr>
            <a:t> = +</a:t>
          </a:r>
          <a:endParaRPr lang="pt-BR" sz="1400" b="1"/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400" b="1">
              <a:solidFill>
                <a:schemeClr val="lt1"/>
              </a:solidFill>
              <a:latin typeface="+mn-lt"/>
              <a:ea typeface="+mn-ea"/>
              <a:cs typeface="+mn-cs"/>
            </a:rPr>
            <a:t>(+)</a:t>
          </a:r>
          <a:r>
            <a:rPr lang="pt-BR" sz="1400" b="1" baseline="30000">
              <a:solidFill>
                <a:schemeClr val="lt1"/>
              </a:solidFill>
              <a:latin typeface="+mn-lt"/>
              <a:ea typeface="+mn-ea"/>
              <a:cs typeface="+mn-cs"/>
            </a:rPr>
            <a:t>ímpar</a:t>
          </a:r>
          <a:r>
            <a:rPr lang="pt-BR" sz="1400" b="1">
              <a:solidFill>
                <a:schemeClr val="lt1"/>
              </a:solidFill>
              <a:latin typeface="+mn-lt"/>
              <a:ea typeface="+mn-ea"/>
              <a:cs typeface="+mn-cs"/>
            </a:rPr>
            <a:t> = +</a:t>
          </a:r>
          <a:endParaRPr lang="pt-BR" sz="1400" b="1"/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400" b="1">
              <a:solidFill>
                <a:schemeClr val="lt1"/>
              </a:solidFill>
              <a:latin typeface="+mn-lt"/>
              <a:ea typeface="+mn-ea"/>
              <a:cs typeface="+mn-cs"/>
            </a:rPr>
            <a:t>(-)</a:t>
          </a:r>
          <a:r>
            <a:rPr lang="pt-BR" sz="1400" b="1" baseline="30000">
              <a:solidFill>
                <a:schemeClr val="lt1"/>
              </a:solidFill>
              <a:latin typeface="+mn-lt"/>
              <a:ea typeface="+mn-ea"/>
              <a:cs typeface="+mn-cs"/>
            </a:rPr>
            <a:t>par</a:t>
          </a:r>
          <a:r>
            <a:rPr lang="pt-BR" sz="1400" b="1">
              <a:solidFill>
                <a:schemeClr val="lt1"/>
              </a:solidFill>
              <a:latin typeface="+mn-lt"/>
              <a:ea typeface="+mn-ea"/>
              <a:cs typeface="+mn-cs"/>
            </a:rPr>
            <a:t> = +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400" b="1">
              <a:solidFill>
                <a:schemeClr val="lt1"/>
              </a:solidFill>
              <a:latin typeface="+mn-lt"/>
              <a:ea typeface="+mn-ea"/>
              <a:cs typeface="+mn-cs"/>
            </a:rPr>
            <a:t>(-)</a:t>
          </a:r>
          <a:r>
            <a:rPr lang="pt-BR" sz="1400" b="1" baseline="30000">
              <a:solidFill>
                <a:schemeClr val="lt1"/>
              </a:solidFill>
              <a:latin typeface="+mn-lt"/>
              <a:ea typeface="+mn-ea"/>
              <a:cs typeface="+mn-cs"/>
            </a:rPr>
            <a:t>ímpar</a:t>
          </a:r>
          <a:r>
            <a:rPr lang="pt-BR" sz="1400" b="1">
              <a:solidFill>
                <a:schemeClr val="lt1"/>
              </a:solidFill>
              <a:latin typeface="+mn-lt"/>
              <a:ea typeface="+mn-ea"/>
              <a:cs typeface="+mn-cs"/>
            </a:rPr>
            <a:t> = -</a:t>
          </a:r>
          <a:endParaRPr lang="pt-BR" sz="1400" b="1"/>
        </a:p>
      </xdr:txBody>
    </xdr:sp>
    <xdr:clientData/>
  </xdr:twoCellAnchor>
  <xdr:twoCellAnchor>
    <xdr:from>
      <xdr:col>14</xdr:col>
      <xdr:colOff>333375</xdr:colOff>
      <xdr:row>1</xdr:row>
      <xdr:rowOff>38101</xdr:rowOff>
    </xdr:from>
    <xdr:to>
      <xdr:col>18</xdr:col>
      <xdr:colOff>333375</xdr:colOff>
      <xdr:row>7</xdr:row>
      <xdr:rowOff>95251</xdr:rowOff>
    </xdr:to>
    <xdr:sp macro="" textlink="">
      <xdr:nvSpPr>
        <xdr:cNvPr id="6" name="Explosão 1 5">
          <a:extLst>
            <a:ext uri="{FF2B5EF4-FFF2-40B4-BE49-F238E27FC236}">
              <a16:creationId xmlns:a16="http://schemas.microsoft.com/office/drawing/2014/main" id="{C4A7A446-F8D9-B026-518B-1CA2331A3A89}"/>
            </a:ext>
          </a:extLst>
        </xdr:cNvPr>
        <xdr:cNvSpPr/>
      </xdr:nvSpPr>
      <xdr:spPr>
        <a:xfrm>
          <a:off x="6219825" y="342901"/>
          <a:ext cx="2438400" cy="1295400"/>
        </a:xfrm>
        <a:prstGeom prst="irregularSeal1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pt-BR" sz="1000" b="0">
              <a:solidFill>
                <a:schemeClr val="accent6">
                  <a:lumMod val="75000"/>
                </a:schemeClr>
              </a:solidFill>
            </a:rPr>
            <a:t>Todo número elevado </a:t>
          </a:r>
          <a:r>
            <a:rPr lang="pt-BR" sz="1000" b="1">
              <a:solidFill>
                <a:schemeClr val="accent6">
                  <a:lumMod val="75000"/>
                </a:schemeClr>
              </a:solidFill>
            </a:rPr>
            <a:t>a</a:t>
          </a:r>
          <a:r>
            <a:rPr lang="pt-BR" sz="1000" b="1" baseline="0">
              <a:solidFill>
                <a:schemeClr val="accent6">
                  <a:lumMod val="75000"/>
                </a:schemeClr>
              </a:solidFill>
            </a:rPr>
            <a:t> ZERO É UM!!</a:t>
          </a:r>
          <a:endParaRPr lang="pt-BR" sz="1000" b="1">
            <a:solidFill>
              <a:schemeClr val="accent6">
                <a:lumMod val="75000"/>
              </a:schemeClr>
            </a:solidFill>
          </a:endParaRPr>
        </a:p>
      </xdr:txBody>
    </xdr:sp>
    <xdr:clientData/>
  </xdr:twoCellAnchor>
  <xdr:twoCellAnchor>
    <xdr:from>
      <xdr:col>12</xdr:col>
      <xdr:colOff>314325</xdr:colOff>
      <xdr:row>1</xdr:row>
      <xdr:rowOff>0</xdr:rowOff>
    </xdr:from>
    <xdr:to>
      <xdr:col>15</xdr:col>
      <xdr:colOff>276224</xdr:colOff>
      <xdr:row>8</xdr:row>
      <xdr:rowOff>228600</xdr:rowOff>
    </xdr:to>
    <xdr:sp macro="" textlink="">
      <xdr:nvSpPr>
        <xdr:cNvPr id="7" name="Explosão 1 6">
          <a:extLst>
            <a:ext uri="{FF2B5EF4-FFF2-40B4-BE49-F238E27FC236}">
              <a16:creationId xmlns:a16="http://schemas.microsoft.com/office/drawing/2014/main" id="{A49F58EA-00B9-D6C2-504F-6F9F5EE3D274}"/>
            </a:ext>
          </a:extLst>
        </xdr:cNvPr>
        <xdr:cNvSpPr/>
      </xdr:nvSpPr>
      <xdr:spPr>
        <a:xfrm>
          <a:off x="4981575" y="304800"/>
          <a:ext cx="1790699" cy="1666875"/>
        </a:xfrm>
        <a:prstGeom prst="irregularSeal1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pt-BR" sz="1000" b="1">
              <a:solidFill>
                <a:schemeClr val="accent6">
                  <a:lumMod val="75000"/>
                </a:schemeClr>
              </a:solidFill>
            </a:rPr>
            <a:t>Todo número elevado a U</a:t>
          </a:r>
          <a:r>
            <a:rPr lang="pt-BR" sz="1000" b="1" baseline="0">
              <a:solidFill>
                <a:schemeClr val="accent6">
                  <a:lumMod val="75000"/>
                </a:schemeClr>
              </a:solidFill>
            </a:rPr>
            <a:t>M É ELE MESMO!</a:t>
          </a:r>
        </a:p>
      </xdr:txBody>
    </xdr:sp>
    <xdr:clientData/>
  </xdr:twoCellAnchor>
  <xdr:twoCellAnchor editAs="oneCell">
    <xdr:from>
      <xdr:col>16</xdr:col>
      <xdr:colOff>28575</xdr:colOff>
      <xdr:row>19</xdr:row>
      <xdr:rowOff>47625</xdr:rowOff>
    </xdr:from>
    <xdr:to>
      <xdr:col>17</xdr:col>
      <xdr:colOff>142875</xdr:colOff>
      <xdr:row>22</xdr:row>
      <xdr:rowOff>9525</xdr:rowOff>
    </xdr:to>
    <xdr:pic>
      <xdr:nvPicPr>
        <xdr:cNvPr id="622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59DDAC-6399-54EB-C3C5-CCD9D62360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34225" y="4200525"/>
          <a:ext cx="7239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161924</xdr:colOff>
      <xdr:row>2</xdr:row>
      <xdr:rowOff>123826</xdr:rowOff>
    </xdr:from>
    <xdr:to>
      <xdr:col>9</xdr:col>
      <xdr:colOff>133350</xdr:colOff>
      <xdr:row>11</xdr:row>
      <xdr:rowOff>85725</xdr:rowOff>
    </xdr:to>
    <xdr:sp macro="" textlink="">
      <xdr:nvSpPr>
        <xdr:cNvPr id="6" name="Seta para a direita listrada 5">
          <a:extLst>
            <a:ext uri="{FF2B5EF4-FFF2-40B4-BE49-F238E27FC236}">
              <a16:creationId xmlns:a16="http://schemas.microsoft.com/office/drawing/2014/main" id="{83702CC1-5108-AD57-B63B-F25FC9478693}"/>
            </a:ext>
          </a:extLst>
        </xdr:cNvPr>
        <xdr:cNvSpPr/>
      </xdr:nvSpPr>
      <xdr:spPr>
        <a:xfrm>
          <a:off x="161924" y="676276"/>
          <a:ext cx="5457826" cy="1714499"/>
        </a:xfrm>
        <a:prstGeom prst="stripedRigh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400" b="1"/>
            <a:t>Você concluiu</a:t>
          </a:r>
          <a:r>
            <a:rPr lang="pt-BR" sz="1400" b="1" baseline="0"/>
            <a:t> todas as etapas da atividade</a:t>
          </a:r>
        </a:p>
        <a:p>
          <a:pPr algn="ctr"/>
          <a:r>
            <a:rPr lang="pt-BR" sz="1400" b="1" baseline="0"/>
            <a:t> "Revisando NÚMEROS INTEIROS". </a:t>
          </a:r>
        </a:p>
        <a:p>
          <a:pPr algn="ctr"/>
          <a:r>
            <a:rPr lang="pt-BR" sz="1400" b="1" baseline="0"/>
            <a:t>Confira o número de ACERTOS e ERROS que você obteve:</a:t>
          </a:r>
          <a:endParaRPr lang="pt-BR" sz="1400" b="1"/>
        </a:p>
      </xdr:txBody>
    </xdr:sp>
    <xdr:clientData/>
  </xdr:twoCellAnchor>
  <xdr:twoCellAnchor>
    <xdr:from>
      <xdr:col>9</xdr:col>
      <xdr:colOff>47626</xdr:colOff>
      <xdr:row>9</xdr:row>
      <xdr:rowOff>114300</xdr:rowOff>
    </xdr:from>
    <xdr:to>
      <xdr:col>11</xdr:col>
      <xdr:colOff>542926</xdr:colOff>
      <xdr:row>16</xdr:row>
      <xdr:rowOff>152400</xdr:rowOff>
    </xdr:to>
    <xdr:sp macro="" textlink="">
      <xdr:nvSpPr>
        <xdr:cNvPr id="8" name="Texto explicativo em seta para baixo 7">
          <a:extLst>
            <a:ext uri="{FF2B5EF4-FFF2-40B4-BE49-F238E27FC236}">
              <a16:creationId xmlns:a16="http://schemas.microsoft.com/office/drawing/2014/main" id="{B803045D-0018-A60B-944F-A0233BC1F342}"/>
            </a:ext>
          </a:extLst>
        </xdr:cNvPr>
        <xdr:cNvSpPr/>
      </xdr:nvSpPr>
      <xdr:spPr>
        <a:xfrm>
          <a:off x="5534026" y="2038350"/>
          <a:ext cx="1714500" cy="1371600"/>
        </a:xfrm>
        <a:prstGeom prst="downArrowCallout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>
            <a:lnSpc>
              <a:spcPts val="1100"/>
            </a:lnSpc>
          </a:pPr>
          <a:r>
            <a:rPr lang="pt-BR" sz="1100"/>
            <a:t>Você</a:t>
          </a:r>
          <a:r>
            <a:rPr lang="pt-BR" sz="1100" baseline="0"/>
            <a:t> respondeu 25 questões.</a:t>
          </a:r>
          <a:endParaRPr lang="pt-BR" sz="1100"/>
        </a:p>
        <a:p>
          <a:pPr algn="ctr">
            <a:lnSpc>
              <a:spcPts val="1900"/>
            </a:lnSpc>
          </a:pPr>
          <a:r>
            <a:rPr lang="pt-BR" sz="2000"/>
            <a:t>Sua NOTA:</a:t>
          </a:r>
        </a:p>
      </xdr:txBody>
    </xdr:sp>
    <xdr:clientData/>
  </xdr:twoCellAnchor>
  <xdr:twoCellAnchor>
    <xdr:from>
      <xdr:col>8</xdr:col>
      <xdr:colOff>352425</xdr:colOff>
      <xdr:row>17</xdr:row>
      <xdr:rowOff>38100</xdr:rowOff>
    </xdr:from>
    <xdr:to>
      <xdr:col>9</xdr:col>
      <xdr:colOff>552450</xdr:colOff>
      <xdr:row>17</xdr:row>
      <xdr:rowOff>400050</xdr:rowOff>
    </xdr:to>
    <xdr:sp macro="" textlink="">
      <xdr:nvSpPr>
        <xdr:cNvPr id="14" name="Seta para a esquerda e para a direita 13">
          <a:extLst>
            <a:ext uri="{FF2B5EF4-FFF2-40B4-BE49-F238E27FC236}">
              <a16:creationId xmlns:a16="http://schemas.microsoft.com/office/drawing/2014/main" id="{59A51183-D200-EC88-C18E-88837EB2B09B}"/>
            </a:ext>
          </a:extLst>
        </xdr:cNvPr>
        <xdr:cNvSpPr/>
      </xdr:nvSpPr>
      <xdr:spPr>
        <a:xfrm>
          <a:off x="5229225" y="3486150"/>
          <a:ext cx="809625" cy="361950"/>
        </a:xfrm>
        <a:prstGeom prst="leftRigh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pt-BR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BW369"/>
  <sheetViews>
    <sheetView tabSelected="1" workbookViewId="0">
      <selection activeCell="W21" sqref="W21"/>
    </sheetView>
  </sheetViews>
  <sheetFormatPr defaultRowHeight="15" x14ac:dyDescent="0.25"/>
  <cols>
    <col min="1" max="1" width="4.7109375" customWidth="1"/>
    <col min="2" max="2" width="1.7109375" bestFit="1" customWidth="1"/>
    <col min="3" max="3" width="2.7109375" style="7" bestFit="1" customWidth="1"/>
    <col min="4" max="4" width="1.7109375" bestFit="1" customWidth="1"/>
    <col min="5" max="5" width="2" bestFit="1" customWidth="1"/>
    <col min="6" max="6" width="1.7109375" bestFit="1" customWidth="1"/>
    <col min="7" max="7" width="2.7109375" style="7" bestFit="1" customWidth="1"/>
    <col min="8" max="8" width="1.7109375" bestFit="1" customWidth="1"/>
    <col min="9" max="9" width="2" bestFit="1" customWidth="1"/>
    <col min="21" max="21" width="9.140625" style="5"/>
    <col min="22" max="75" width="9.140625" style="53"/>
  </cols>
  <sheetData>
    <row r="1" spans="1:75" ht="24" thickBot="1" x14ac:dyDescent="0.4">
      <c r="A1" s="116" t="s">
        <v>11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8"/>
    </row>
    <row r="2" spans="1:75" ht="19.5" thickBot="1" x14ac:dyDescent="0.35">
      <c r="A2" s="119" t="s">
        <v>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1"/>
    </row>
    <row r="3" spans="1:75" ht="15.75" thickBot="1" x14ac:dyDescent="0.3">
      <c r="A3" s="53"/>
      <c r="B3" s="53"/>
      <c r="C3" s="54"/>
      <c r="D3" s="53"/>
      <c r="E3" s="53"/>
      <c r="F3" s="53"/>
      <c r="G3" s="54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5"/>
    </row>
    <row r="4" spans="1:75" ht="21.75" thickBot="1" x14ac:dyDescent="0.4">
      <c r="A4" s="53"/>
      <c r="B4" s="53"/>
      <c r="C4" s="54"/>
      <c r="D4" s="53"/>
      <c r="E4" s="53"/>
      <c r="F4" s="53"/>
      <c r="G4" s="54"/>
      <c r="H4" s="53"/>
      <c r="I4" s="53"/>
      <c r="J4" s="122" t="s">
        <v>16</v>
      </c>
      <c r="K4" s="123"/>
      <c r="L4" s="53"/>
      <c r="M4" s="53"/>
      <c r="N4" s="53"/>
      <c r="O4" s="53"/>
      <c r="P4" s="53"/>
      <c r="Q4" s="53"/>
      <c r="R4" s="53"/>
      <c r="S4" s="53"/>
      <c r="T4" s="53"/>
      <c r="U4" s="56"/>
    </row>
    <row r="5" spans="1:75" x14ac:dyDescent="0.25">
      <c r="A5" s="53"/>
      <c r="B5" s="53"/>
      <c r="C5" s="54"/>
      <c r="D5" s="53"/>
      <c r="E5" s="53"/>
      <c r="F5" s="53"/>
      <c r="G5" s="54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6"/>
    </row>
    <row r="6" spans="1:75" x14ac:dyDescent="0.25">
      <c r="A6" s="53"/>
      <c r="B6" s="53"/>
      <c r="C6" s="54"/>
      <c r="D6" s="53"/>
      <c r="E6" s="53"/>
      <c r="F6" s="53"/>
      <c r="G6" s="54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6"/>
    </row>
    <row r="7" spans="1:75" x14ac:dyDescent="0.25">
      <c r="A7" s="53"/>
      <c r="B7" s="53"/>
      <c r="C7" s="54"/>
      <c r="D7" s="53"/>
      <c r="E7" s="53"/>
      <c r="F7" s="53"/>
      <c r="G7" s="54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6"/>
    </row>
    <row r="8" spans="1:75" x14ac:dyDescent="0.25">
      <c r="A8" s="53"/>
      <c r="B8" s="53"/>
      <c r="C8" s="54"/>
      <c r="D8" s="53"/>
      <c r="E8" s="53"/>
      <c r="F8" s="53"/>
      <c r="G8" s="54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6"/>
    </row>
    <row r="9" spans="1:75" ht="21" x14ac:dyDescent="0.35">
      <c r="A9" s="61" t="s">
        <v>27</v>
      </c>
      <c r="B9" s="62"/>
      <c r="C9" s="63"/>
      <c r="D9" s="62"/>
      <c r="E9" s="62"/>
      <c r="F9" s="62"/>
      <c r="G9" s="63"/>
      <c r="H9" s="62"/>
      <c r="I9" s="62"/>
      <c r="J9" s="62"/>
      <c r="K9" s="62"/>
      <c r="L9" s="62"/>
      <c r="M9" s="64"/>
      <c r="N9" s="62"/>
      <c r="O9" s="62"/>
      <c r="P9" s="62"/>
      <c r="Q9" s="62"/>
      <c r="R9" s="62"/>
      <c r="S9" s="62"/>
      <c r="T9" s="62"/>
      <c r="U9" s="65"/>
    </row>
    <row r="10" spans="1:75" ht="15.75" thickBot="1" x14ac:dyDescent="0.3">
      <c r="A10" s="76" t="s">
        <v>12</v>
      </c>
      <c r="L10" s="53"/>
      <c r="M10" s="53"/>
      <c r="N10" s="53"/>
      <c r="O10" s="53"/>
      <c r="P10" s="53"/>
      <c r="Q10" s="53"/>
      <c r="R10" s="53"/>
      <c r="S10" s="53"/>
      <c r="T10" s="53"/>
      <c r="U10" s="56"/>
    </row>
    <row r="11" spans="1:75" s="5" customFormat="1" ht="15.75" thickBot="1" x14ac:dyDescent="0.3">
      <c r="A11" s="4" t="s">
        <v>5</v>
      </c>
      <c r="B11" s="3" t="s">
        <v>1</v>
      </c>
      <c r="C11" s="6">
        <v>-4</v>
      </c>
      <c r="D11" s="3" t="s">
        <v>2</v>
      </c>
      <c r="E11" s="3" t="s">
        <v>3</v>
      </c>
      <c r="F11" s="3" t="s">
        <v>1</v>
      </c>
      <c r="G11" s="6">
        <v>5</v>
      </c>
      <c r="H11" s="3" t="s">
        <v>2</v>
      </c>
      <c r="I11" s="3" t="s">
        <v>4</v>
      </c>
      <c r="J11" s="16"/>
      <c r="K11" s="1"/>
      <c r="L11" s="2" t="str">
        <f>IF(J11="","",IF(J11=(C11+G11),"LEGAL!! TEU RACIOCÍNIO ESTÁ ÓTIMO...","OOOPS...TEM ALGUMA COISA ERRADA!!"))</f>
        <v/>
      </c>
      <c r="M11" s="1"/>
      <c r="N11" s="1"/>
      <c r="O11" s="1"/>
      <c r="P11" s="1"/>
      <c r="Q11" s="9" t="str">
        <f>IF(L11="","",IF(L11="OOOPS...TEM ALGUMA COISA ERRADA!!","Você deve 4 e tem 5!","Aprendeu direitinho hein!"))</f>
        <v/>
      </c>
      <c r="R11" s="1"/>
      <c r="S11" s="1"/>
      <c r="T11" s="1"/>
      <c r="U11" s="57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</row>
    <row r="12" spans="1:75" s="5" customFormat="1" ht="15.75" thickBot="1" x14ac:dyDescent="0.3">
      <c r="A12" s="75"/>
      <c r="B12" s="53"/>
      <c r="C12" s="54"/>
      <c r="D12" s="53"/>
      <c r="E12" s="53"/>
      <c r="F12" s="53"/>
      <c r="G12" s="54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6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</row>
    <row r="13" spans="1:75" s="5" customFormat="1" ht="15.75" thickBot="1" x14ac:dyDescent="0.3">
      <c r="A13" s="4" t="s">
        <v>6</v>
      </c>
      <c r="B13" s="3" t="s">
        <v>1</v>
      </c>
      <c r="C13" s="6">
        <v>3</v>
      </c>
      <c r="D13" s="3" t="s">
        <v>2</v>
      </c>
      <c r="E13" s="3" t="s">
        <v>3</v>
      </c>
      <c r="F13" s="3" t="s">
        <v>1</v>
      </c>
      <c r="G13" s="6">
        <v>-8</v>
      </c>
      <c r="H13" s="3" t="s">
        <v>2</v>
      </c>
      <c r="I13" s="3" t="s">
        <v>4</v>
      </c>
      <c r="J13" s="16"/>
      <c r="K13" s="1"/>
      <c r="L13" s="2" t="str">
        <f>IF(J13="","",IF(J13=(C13+G13),"LEGAL!! TEU RACIOCÍNIO ESTÁ ÓTIMO...","OOOPS...TEM ALGUMA COISA ERRADA!!"))</f>
        <v/>
      </c>
      <c r="M13" s="1"/>
      <c r="N13" s="1"/>
      <c r="O13" s="1"/>
      <c r="P13" s="1"/>
      <c r="Q13" s="9" t="str">
        <f>IF(L13="","",IF(L13="OOOPS...TEM ALGUMA COISA ERRADA!!","Agora você tem 3 e deve 8!","Aprendeu direitinho hein!"))</f>
        <v/>
      </c>
      <c r="R13" s="1"/>
      <c r="S13" s="1"/>
      <c r="T13" s="1"/>
      <c r="U13" s="57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</row>
    <row r="14" spans="1:75" s="5" customFormat="1" ht="15.75" thickBot="1" x14ac:dyDescent="0.3">
      <c r="A14" s="53"/>
      <c r="B14" s="53"/>
      <c r="C14" s="54"/>
      <c r="D14" s="53"/>
      <c r="E14" s="53"/>
      <c r="F14" s="53"/>
      <c r="G14" s="54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6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</row>
    <row r="15" spans="1:75" s="5" customFormat="1" ht="15.75" thickBot="1" x14ac:dyDescent="0.3">
      <c r="A15" s="4" t="s">
        <v>7</v>
      </c>
      <c r="B15" s="3" t="s">
        <v>1</v>
      </c>
      <c r="C15" s="6">
        <v>-1</v>
      </c>
      <c r="D15" s="3" t="s">
        <v>2</v>
      </c>
      <c r="E15" s="3" t="s">
        <v>3</v>
      </c>
      <c r="F15" s="3" t="s">
        <v>1</v>
      </c>
      <c r="G15" s="6">
        <v>-5</v>
      </c>
      <c r="H15" s="3" t="s">
        <v>2</v>
      </c>
      <c r="I15" s="3" t="s">
        <v>4</v>
      </c>
      <c r="J15" s="16"/>
      <c r="K15" s="1"/>
      <c r="L15" s="2" t="str">
        <f>IF(J15="","",IF(J15=(C15+G15),"LEGAL!! TEU RACIOCÍNIO ESTÁ ÓTIMO...","OOOPS...TEM ALGUMA COISA ERRADA!!"))</f>
        <v/>
      </c>
      <c r="M15" s="1"/>
      <c r="N15" s="1"/>
      <c r="O15" s="1"/>
      <c r="P15" s="1"/>
      <c r="Q15" s="9" t="str">
        <f>IF(L15="","",IF(L15="OOOPS...TEM ALGUMA COISA ERRADA!!","Leia o lembrete novamente...","Aprendeu direitinho hein!"))</f>
        <v/>
      </c>
      <c r="R15" s="1"/>
      <c r="S15" s="1"/>
      <c r="T15" s="1"/>
      <c r="U15" s="57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</row>
    <row r="16" spans="1:75" s="5" customFormat="1" ht="15.75" thickBot="1" x14ac:dyDescent="0.3">
      <c r="A16" s="53"/>
      <c r="B16" s="53"/>
      <c r="C16" s="54"/>
      <c r="D16" s="53"/>
      <c r="E16" s="53"/>
      <c r="F16" s="53"/>
      <c r="G16" s="54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6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</row>
    <row r="17" spans="1:75" s="5" customFormat="1" ht="15.75" thickBot="1" x14ac:dyDescent="0.3">
      <c r="A17" s="4" t="s">
        <v>8</v>
      </c>
      <c r="B17" s="3" t="s">
        <v>1</v>
      </c>
      <c r="C17" s="6">
        <v>-7</v>
      </c>
      <c r="D17" s="3" t="s">
        <v>2</v>
      </c>
      <c r="E17" s="3" t="s">
        <v>3</v>
      </c>
      <c r="F17" s="3" t="s">
        <v>1</v>
      </c>
      <c r="G17" s="6">
        <v>-3</v>
      </c>
      <c r="H17" s="3" t="s">
        <v>2</v>
      </c>
      <c r="I17" s="3" t="s">
        <v>4</v>
      </c>
      <c r="J17" s="16"/>
      <c r="K17" s="1"/>
      <c r="L17" s="2" t="str">
        <f>IF(J17="","",IF(J17=(C17+G17),"LEGAL!! TEU RACIOCÍNIO ESTÁ ÓTIMO...","OOOPS...TEM ALGUMA COISA ERRADA!!"))</f>
        <v/>
      </c>
      <c r="M17" s="1"/>
      <c r="N17" s="1"/>
      <c r="O17" s="1"/>
      <c r="P17" s="1"/>
      <c r="Q17" s="9" t="str">
        <f>IF(L17="","",IF(L17="OOOPS...TEM ALGUMA COISA ERRADA!!","Lembre-se: Você está 'somando dívidas'...","Aprendeu direitinho hein!"))</f>
        <v/>
      </c>
      <c r="R17" s="1"/>
      <c r="S17" s="1"/>
      <c r="T17" s="1"/>
      <c r="U17" s="57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</row>
    <row r="18" spans="1:75" s="5" customFormat="1" ht="15.75" thickBot="1" x14ac:dyDescent="0.3">
      <c r="A18" s="53"/>
      <c r="B18" s="53"/>
      <c r="C18" s="54"/>
      <c r="D18" s="53"/>
      <c r="E18" s="53"/>
      <c r="F18" s="53"/>
      <c r="G18" s="54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6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</row>
    <row r="19" spans="1:75" s="5" customFormat="1" ht="15.75" thickBot="1" x14ac:dyDescent="0.3">
      <c r="A19" s="4" t="s">
        <v>9</v>
      </c>
      <c r="B19" s="3" t="s">
        <v>1</v>
      </c>
      <c r="C19" s="6">
        <v>9</v>
      </c>
      <c r="D19" s="3" t="s">
        <v>2</v>
      </c>
      <c r="E19" s="3" t="s">
        <v>3</v>
      </c>
      <c r="F19" s="3" t="s">
        <v>1</v>
      </c>
      <c r="G19" s="6">
        <v>2</v>
      </c>
      <c r="H19" s="3" t="s">
        <v>2</v>
      </c>
      <c r="I19" s="3" t="s">
        <v>4</v>
      </c>
      <c r="J19" s="16"/>
      <c r="K19" s="1"/>
      <c r="L19" s="2" t="str">
        <f>IF(J19="","",IF(J19=(C19+G19),"LEGAL!! TEU RACIOCÍNIO ESTÁ ÓTIMO...","OOOPS...TEM ALGUMA COISA ERRADA!!"))</f>
        <v/>
      </c>
      <c r="M19" s="1"/>
      <c r="N19" s="1"/>
      <c r="O19" s="1"/>
      <c r="P19" s="1"/>
      <c r="Q19" s="9" t="str">
        <f>IF(L19="","",IF(L19="OOOPS...TEM ALGUMA COISA ERRADA!!","Neste caso a soma é simples...","Aprendeu direitinho hein!"))</f>
        <v/>
      </c>
      <c r="R19" s="1"/>
      <c r="S19" s="1"/>
      <c r="T19" s="1"/>
      <c r="U19" s="57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</row>
    <row r="20" spans="1:75" s="5" customFormat="1" ht="15.75" thickBot="1" x14ac:dyDescent="0.3">
      <c r="A20" s="66"/>
      <c r="B20" s="67"/>
      <c r="C20" s="68"/>
      <c r="D20" s="67"/>
      <c r="E20" s="67"/>
      <c r="F20" s="67"/>
      <c r="G20" s="68"/>
      <c r="H20" s="67"/>
      <c r="I20" s="67"/>
      <c r="J20" s="71"/>
      <c r="K20" s="53"/>
      <c r="L20" s="70"/>
      <c r="M20" s="53"/>
      <c r="N20" s="53"/>
      <c r="O20" s="53"/>
      <c r="P20" s="53"/>
      <c r="Q20" s="69"/>
      <c r="R20" s="53"/>
      <c r="S20" s="53"/>
      <c r="T20" s="53"/>
      <c r="U20" s="56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</row>
    <row r="21" spans="1:75" s="5" customFormat="1" ht="24" thickBot="1" x14ac:dyDescent="0.4">
      <c r="A21" s="66"/>
      <c r="B21" s="67"/>
      <c r="C21" s="68"/>
      <c r="D21" s="67"/>
      <c r="E21" s="67"/>
      <c r="F21" s="67"/>
      <c r="G21" s="68"/>
      <c r="H21" s="67"/>
      <c r="I21" s="67"/>
      <c r="J21" s="19" t="s">
        <v>13</v>
      </c>
      <c r="K21" s="22">
        <f>COUNTIF(L11:L19,"LEGAL!! TEU RACIOCÍNIO ESTÁ ÓTIMO...")</f>
        <v>0</v>
      </c>
      <c r="L21" s="70"/>
      <c r="M21" s="19" t="s">
        <v>14</v>
      </c>
      <c r="N21" s="22">
        <f>COUNTIF(L11:L19,"OOOPS...TEM ALGUMA COISA ERRADA!!")</f>
        <v>0</v>
      </c>
      <c r="O21" s="53"/>
      <c r="P21" s="53"/>
      <c r="Q21" s="69"/>
      <c r="R21" s="53"/>
      <c r="S21" s="53"/>
      <c r="T21" s="108"/>
      <c r="U21" s="56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</row>
    <row r="22" spans="1:75" s="5" customFormat="1" x14ac:dyDescent="0.25">
      <c r="A22" s="101"/>
      <c r="B22" s="72"/>
      <c r="C22" s="73"/>
      <c r="D22" s="72"/>
      <c r="E22" s="72"/>
      <c r="F22" s="72"/>
      <c r="G22" s="73"/>
      <c r="H22" s="72"/>
      <c r="I22" s="72"/>
      <c r="J22" s="102"/>
      <c r="K22" s="72"/>
      <c r="L22" s="103"/>
      <c r="M22" s="72"/>
      <c r="N22" s="72"/>
      <c r="O22" s="72"/>
      <c r="P22" s="72"/>
      <c r="Q22" s="104"/>
      <c r="R22" s="72"/>
      <c r="S22" s="72"/>
      <c r="T22" s="72"/>
      <c r="U22" s="74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</row>
    <row r="23" spans="1:75" s="53" customFormat="1" x14ac:dyDescent="0.25">
      <c r="C23" s="54"/>
      <c r="G23" s="54"/>
    </row>
    <row r="24" spans="1:75" s="53" customFormat="1" x14ac:dyDescent="0.25">
      <c r="C24" s="54"/>
      <c r="G24" s="54"/>
    </row>
    <row r="25" spans="1:75" s="53" customFormat="1" x14ac:dyDescent="0.25">
      <c r="C25" s="54"/>
      <c r="G25" s="54"/>
    </row>
    <row r="26" spans="1:75" s="53" customFormat="1" x14ac:dyDescent="0.25">
      <c r="C26" s="54"/>
      <c r="G26" s="54"/>
    </row>
    <row r="27" spans="1:75" s="53" customFormat="1" x14ac:dyDescent="0.25">
      <c r="C27" s="54"/>
      <c r="G27" s="54"/>
    </row>
    <row r="28" spans="1:75" s="53" customFormat="1" x14ac:dyDescent="0.25">
      <c r="C28" s="54"/>
      <c r="G28" s="54"/>
    </row>
    <row r="29" spans="1:75" s="53" customFormat="1" x14ac:dyDescent="0.25">
      <c r="C29" s="54"/>
      <c r="G29" s="54"/>
    </row>
    <row r="30" spans="1:75" s="53" customFormat="1" x14ac:dyDescent="0.25">
      <c r="C30" s="54"/>
      <c r="G30" s="54"/>
    </row>
    <row r="31" spans="1:75" s="53" customFormat="1" x14ac:dyDescent="0.25">
      <c r="C31" s="54"/>
      <c r="G31" s="54"/>
    </row>
    <row r="32" spans="1:75" s="53" customFormat="1" x14ac:dyDescent="0.25">
      <c r="C32" s="54"/>
      <c r="G32" s="54"/>
    </row>
    <row r="33" spans="3:7" s="53" customFormat="1" x14ac:dyDescent="0.25">
      <c r="C33" s="54"/>
      <c r="G33" s="54"/>
    </row>
    <row r="34" spans="3:7" s="53" customFormat="1" x14ac:dyDescent="0.25">
      <c r="C34" s="54"/>
      <c r="G34" s="54"/>
    </row>
    <row r="35" spans="3:7" s="53" customFormat="1" x14ac:dyDescent="0.25">
      <c r="C35" s="54"/>
      <c r="G35" s="54"/>
    </row>
    <row r="36" spans="3:7" s="53" customFormat="1" x14ac:dyDescent="0.25">
      <c r="C36" s="54"/>
      <c r="G36" s="54"/>
    </row>
    <row r="37" spans="3:7" s="53" customFormat="1" x14ac:dyDescent="0.25">
      <c r="C37" s="54"/>
      <c r="G37" s="54"/>
    </row>
    <row r="38" spans="3:7" s="53" customFormat="1" x14ac:dyDescent="0.25">
      <c r="C38" s="54"/>
      <c r="G38" s="54"/>
    </row>
    <row r="39" spans="3:7" s="53" customFormat="1" x14ac:dyDescent="0.25">
      <c r="C39" s="54"/>
      <c r="G39" s="54"/>
    </row>
    <row r="40" spans="3:7" s="53" customFormat="1" x14ac:dyDescent="0.25">
      <c r="C40" s="54"/>
      <c r="G40" s="54"/>
    </row>
    <row r="41" spans="3:7" s="53" customFormat="1" x14ac:dyDescent="0.25">
      <c r="C41" s="54"/>
      <c r="G41" s="54"/>
    </row>
    <row r="42" spans="3:7" s="53" customFormat="1" x14ac:dyDescent="0.25">
      <c r="C42" s="54"/>
      <c r="G42" s="54"/>
    </row>
    <row r="43" spans="3:7" s="53" customFormat="1" x14ac:dyDescent="0.25">
      <c r="C43" s="54"/>
      <c r="G43" s="54"/>
    </row>
    <row r="44" spans="3:7" s="53" customFormat="1" x14ac:dyDescent="0.25">
      <c r="C44" s="54"/>
      <c r="G44" s="54"/>
    </row>
    <row r="45" spans="3:7" s="53" customFormat="1" x14ac:dyDescent="0.25">
      <c r="C45" s="54"/>
      <c r="G45" s="54"/>
    </row>
    <row r="46" spans="3:7" s="53" customFormat="1" x14ac:dyDescent="0.25">
      <c r="C46" s="54"/>
      <c r="G46" s="54"/>
    </row>
    <row r="47" spans="3:7" s="53" customFormat="1" x14ac:dyDescent="0.25">
      <c r="C47" s="54"/>
      <c r="G47" s="54"/>
    </row>
    <row r="48" spans="3:7" s="53" customFormat="1" x14ac:dyDescent="0.25">
      <c r="C48" s="54"/>
      <c r="G48" s="54"/>
    </row>
    <row r="49" spans="3:7" s="53" customFormat="1" x14ac:dyDescent="0.25">
      <c r="C49" s="54"/>
      <c r="G49" s="54"/>
    </row>
    <row r="50" spans="3:7" s="53" customFormat="1" x14ac:dyDescent="0.25">
      <c r="C50" s="54"/>
      <c r="G50" s="54"/>
    </row>
    <row r="51" spans="3:7" s="53" customFormat="1" x14ac:dyDescent="0.25">
      <c r="C51" s="54"/>
      <c r="G51" s="54"/>
    </row>
    <row r="52" spans="3:7" s="53" customFormat="1" x14ac:dyDescent="0.25">
      <c r="C52" s="54"/>
      <c r="G52" s="54"/>
    </row>
    <row r="53" spans="3:7" s="53" customFormat="1" x14ac:dyDescent="0.25">
      <c r="C53" s="54"/>
      <c r="G53" s="54"/>
    </row>
    <row r="54" spans="3:7" s="53" customFormat="1" x14ac:dyDescent="0.25">
      <c r="C54" s="54"/>
      <c r="G54" s="54"/>
    </row>
    <row r="55" spans="3:7" s="53" customFormat="1" x14ac:dyDescent="0.25">
      <c r="C55" s="54"/>
      <c r="G55" s="54"/>
    </row>
    <row r="56" spans="3:7" s="53" customFormat="1" x14ac:dyDescent="0.25">
      <c r="C56" s="54"/>
      <c r="G56" s="54"/>
    </row>
    <row r="57" spans="3:7" s="53" customFormat="1" x14ac:dyDescent="0.25">
      <c r="C57" s="54"/>
      <c r="G57" s="54"/>
    </row>
    <row r="58" spans="3:7" s="53" customFormat="1" x14ac:dyDescent="0.25">
      <c r="C58" s="54"/>
      <c r="G58" s="54"/>
    </row>
    <row r="59" spans="3:7" s="53" customFormat="1" x14ac:dyDescent="0.25">
      <c r="C59" s="54"/>
      <c r="G59" s="54"/>
    </row>
    <row r="60" spans="3:7" s="53" customFormat="1" x14ac:dyDescent="0.25">
      <c r="C60" s="54"/>
      <c r="G60" s="54"/>
    </row>
    <row r="61" spans="3:7" s="53" customFormat="1" x14ac:dyDescent="0.25">
      <c r="C61" s="54"/>
      <c r="G61" s="54"/>
    </row>
    <row r="62" spans="3:7" s="53" customFormat="1" x14ac:dyDescent="0.25">
      <c r="C62" s="54"/>
      <c r="G62" s="54"/>
    </row>
    <row r="63" spans="3:7" s="53" customFormat="1" x14ac:dyDescent="0.25">
      <c r="C63" s="54"/>
      <c r="G63" s="54"/>
    </row>
    <row r="64" spans="3:7" s="53" customFormat="1" x14ac:dyDescent="0.25">
      <c r="C64" s="54"/>
      <c r="G64" s="54"/>
    </row>
    <row r="65" spans="3:7" s="53" customFormat="1" x14ac:dyDescent="0.25">
      <c r="C65" s="54"/>
      <c r="G65" s="54"/>
    </row>
    <row r="66" spans="3:7" s="53" customFormat="1" x14ac:dyDescent="0.25">
      <c r="C66" s="54"/>
      <c r="G66" s="54"/>
    </row>
    <row r="67" spans="3:7" s="53" customFormat="1" x14ac:dyDescent="0.25">
      <c r="C67" s="54"/>
      <c r="G67" s="54"/>
    </row>
    <row r="68" spans="3:7" s="53" customFormat="1" x14ac:dyDescent="0.25">
      <c r="C68" s="54"/>
      <c r="G68" s="54"/>
    </row>
    <row r="69" spans="3:7" s="53" customFormat="1" x14ac:dyDescent="0.25">
      <c r="C69" s="54"/>
      <c r="G69" s="54"/>
    </row>
    <row r="70" spans="3:7" s="53" customFormat="1" x14ac:dyDescent="0.25">
      <c r="C70" s="54"/>
      <c r="G70" s="54"/>
    </row>
    <row r="71" spans="3:7" s="53" customFormat="1" x14ac:dyDescent="0.25">
      <c r="C71" s="54"/>
      <c r="G71" s="54"/>
    </row>
    <row r="72" spans="3:7" s="53" customFormat="1" x14ac:dyDescent="0.25">
      <c r="C72" s="54"/>
      <c r="G72" s="54"/>
    </row>
    <row r="73" spans="3:7" s="53" customFormat="1" x14ac:dyDescent="0.25">
      <c r="C73" s="54"/>
      <c r="G73" s="54"/>
    </row>
    <row r="74" spans="3:7" s="53" customFormat="1" x14ac:dyDescent="0.25">
      <c r="C74" s="54"/>
      <c r="G74" s="54"/>
    </row>
    <row r="75" spans="3:7" s="53" customFormat="1" x14ac:dyDescent="0.25">
      <c r="C75" s="54"/>
      <c r="G75" s="54"/>
    </row>
    <row r="76" spans="3:7" s="53" customFormat="1" x14ac:dyDescent="0.25">
      <c r="C76" s="54"/>
      <c r="G76" s="54"/>
    </row>
    <row r="77" spans="3:7" s="53" customFormat="1" x14ac:dyDescent="0.25">
      <c r="C77" s="54"/>
      <c r="G77" s="54"/>
    </row>
    <row r="78" spans="3:7" s="53" customFormat="1" x14ac:dyDescent="0.25">
      <c r="C78" s="54"/>
      <c r="G78" s="54"/>
    </row>
    <row r="79" spans="3:7" s="53" customFormat="1" x14ac:dyDescent="0.25">
      <c r="C79" s="54"/>
      <c r="G79" s="54"/>
    </row>
    <row r="80" spans="3:7" s="53" customFormat="1" x14ac:dyDescent="0.25">
      <c r="C80" s="54"/>
      <c r="G80" s="54"/>
    </row>
    <row r="81" spans="3:7" s="53" customFormat="1" x14ac:dyDescent="0.25">
      <c r="C81" s="54"/>
      <c r="G81" s="54"/>
    </row>
    <row r="82" spans="3:7" s="53" customFormat="1" x14ac:dyDescent="0.25">
      <c r="C82" s="54"/>
      <c r="G82" s="54"/>
    </row>
    <row r="83" spans="3:7" s="53" customFormat="1" x14ac:dyDescent="0.25">
      <c r="C83" s="54"/>
      <c r="G83" s="54"/>
    </row>
    <row r="84" spans="3:7" s="53" customFormat="1" x14ac:dyDescent="0.25">
      <c r="C84" s="54"/>
      <c r="G84" s="54"/>
    </row>
    <row r="85" spans="3:7" s="53" customFormat="1" x14ac:dyDescent="0.25">
      <c r="C85" s="54"/>
      <c r="G85" s="54"/>
    </row>
    <row r="86" spans="3:7" s="53" customFormat="1" x14ac:dyDescent="0.25">
      <c r="C86" s="54"/>
      <c r="G86" s="54"/>
    </row>
    <row r="87" spans="3:7" s="53" customFormat="1" x14ac:dyDescent="0.25">
      <c r="C87" s="54"/>
      <c r="G87" s="54"/>
    </row>
    <row r="88" spans="3:7" s="53" customFormat="1" x14ac:dyDescent="0.25">
      <c r="C88" s="54"/>
      <c r="G88" s="54"/>
    </row>
    <row r="89" spans="3:7" s="53" customFormat="1" x14ac:dyDescent="0.25">
      <c r="C89" s="54"/>
      <c r="G89" s="54"/>
    </row>
    <row r="90" spans="3:7" s="53" customFormat="1" x14ac:dyDescent="0.25">
      <c r="C90" s="54"/>
      <c r="G90" s="54"/>
    </row>
    <row r="91" spans="3:7" s="53" customFormat="1" x14ac:dyDescent="0.25">
      <c r="C91" s="54"/>
      <c r="G91" s="54"/>
    </row>
    <row r="92" spans="3:7" s="53" customFormat="1" x14ac:dyDescent="0.25">
      <c r="C92" s="54"/>
      <c r="G92" s="54"/>
    </row>
    <row r="93" spans="3:7" s="53" customFormat="1" x14ac:dyDescent="0.25">
      <c r="C93" s="54"/>
      <c r="G93" s="54"/>
    </row>
    <row r="94" spans="3:7" s="53" customFormat="1" x14ac:dyDescent="0.25">
      <c r="C94" s="54"/>
      <c r="G94" s="54"/>
    </row>
    <row r="95" spans="3:7" s="53" customFormat="1" x14ac:dyDescent="0.25">
      <c r="C95" s="54"/>
      <c r="G95" s="54"/>
    </row>
    <row r="96" spans="3:7" s="53" customFormat="1" x14ac:dyDescent="0.25">
      <c r="C96" s="54"/>
      <c r="G96" s="54"/>
    </row>
    <row r="97" spans="3:7" s="53" customFormat="1" x14ac:dyDescent="0.25">
      <c r="C97" s="54"/>
      <c r="G97" s="54"/>
    </row>
    <row r="98" spans="3:7" s="53" customFormat="1" x14ac:dyDescent="0.25">
      <c r="C98" s="54"/>
      <c r="G98" s="54"/>
    </row>
    <row r="99" spans="3:7" s="53" customFormat="1" x14ac:dyDescent="0.25">
      <c r="C99" s="54"/>
      <c r="G99" s="54"/>
    </row>
    <row r="100" spans="3:7" s="53" customFormat="1" x14ac:dyDescent="0.25">
      <c r="C100" s="54"/>
      <c r="G100" s="54"/>
    </row>
    <row r="101" spans="3:7" s="53" customFormat="1" x14ac:dyDescent="0.25">
      <c r="C101" s="54"/>
      <c r="G101" s="54"/>
    </row>
    <row r="102" spans="3:7" s="53" customFormat="1" x14ac:dyDescent="0.25">
      <c r="C102" s="54"/>
      <c r="G102" s="54"/>
    </row>
    <row r="103" spans="3:7" s="53" customFormat="1" x14ac:dyDescent="0.25">
      <c r="C103" s="54"/>
      <c r="G103" s="54"/>
    </row>
    <row r="104" spans="3:7" s="53" customFormat="1" x14ac:dyDescent="0.25">
      <c r="C104" s="54"/>
      <c r="G104" s="54"/>
    </row>
    <row r="105" spans="3:7" s="53" customFormat="1" x14ac:dyDescent="0.25">
      <c r="C105" s="54"/>
      <c r="G105" s="54"/>
    </row>
    <row r="106" spans="3:7" s="53" customFormat="1" x14ac:dyDescent="0.25">
      <c r="C106" s="54"/>
      <c r="G106" s="54"/>
    </row>
    <row r="107" spans="3:7" s="53" customFormat="1" x14ac:dyDescent="0.25">
      <c r="C107" s="54"/>
      <c r="G107" s="54"/>
    </row>
    <row r="108" spans="3:7" s="53" customFormat="1" x14ac:dyDescent="0.25">
      <c r="C108" s="54"/>
      <c r="G108" s="54"/>
    </row>
    <row r="109" spans="3:7" s="53" customFormat="1" x14ac:dyDescent="0.25">
      <c r="C109" s="54"/>
      <c r="G109" s="54"/>
    </row>
    <row r="110" spans="3:7" s="53" customFormat="1" x14ac:dyDescent="0.25">
      <c r="C110" s="54"/>
      <c r="G110" s="54"/>
    </row>
    <row r="111" spans="3:7" s="53" customFormat="1" x14ac:dyDescent="0.25">
      <c r="C111" s="54"/>
      <c r="G111" s="54"/>
    </row>
    <row r="112" spans="3:7" s="53" customFormat="1" x14ac:dyDescent="0.25">
      <c r="C112" s="54"/>
      <c r="G112" s="54"/>
    </row>
    <row r="113" spans="3:7" s="53" customFormat="1" x14ac:dyDescent="0.25">
      <c r="C113" s="54"/>
      <c r="G113" s="54"/>
    </row>
    <row r="114" spans="3:7" s="53" customFormat="1" x14ac:dyDescent="0.25">
      <c r="C114" s="54"/>
      <c r="G114" s="54"/>
    </row>
    <row r="115" spans="3:7" s="53" customFormat="1" x14ac:dyDescent="0.25">
      <c r="C115" s="54"/>
      <c r="G115" s="54"/>
    </row>
    <row r="116" spans="3:7" s="53" customFormat="1" x14ac:dyDescent="0.25">
      <c r="C116" s="54"/>
      <c r="G116" s="54"/>
    </row>
    <row r="117" spans="3:7" s="53" customFormat="1" x14ac:dyDescent="0.25">
      <c r="C117" s="54"/>
      <c r="G117" s="54"/>
    </row>
    <row r="118" spans="3:7" s="53" customFormat="1" x14ac:dyDescent="0.25">
      <c r="C118" s="54"/>
      <c r="G118" s="54"/>
    </row>
    <row r="119" spans="3:7" s="53" customFormat="1" x14ac:dyDescent="0.25">
      <c r="C119" s="54"/>
      <c r="G119" s="54"/>
    </row>
    <row r="120" spans="3:7" s="53" customFormat="1" x14ac:dyDescent="0.25">
      <c r="C120" s="54"/>
      <c r="G120" s="54"/>
    </row>
    <row r="121" spans="3:7" s="53" customFormat="1" x14ac:dyDescent="0.25">
      <c r="C121" s="54"/>
      <c r="G121" s="54"/>
    </row>
    <row r="122" spans="3:7" s="53" customFormat="1" x14ac:dyDescent="0.25">
      <c r="C122" s="54"/>
      <c r="G122" s="54"/>
    </row>
    <row r="123" spans="3:7" s="53" customFormat="1" x14ac:dyDescent="0.25">
      <c r="C123" s="54"/>
      <c r="G123" s="54"/>
    </row>
    <row r="124" spans="3:7" s="53" customFormat="1" x14ac:dyDescent="0.25">
      <c r="C124" s="54"/>
      <c r="G124" s="54"/>
    </row>
    <row r="125" spans="3:7" s="53" customFormat="1" x14ac:dyDescent="0.25">
      <c r="C125" s="54"/>
      <c r="G125" s="54"/>
    </row>
    <row r="126" spans="3:7" s="53" customFormat="1" x14ac:dyDescent="0.25">
      <c r="C126" s="54"/>
      <c r="G126" s="54"/>
    </row>
    <row r="127" spans="3:7" s="53" customFormat="1" x14ac:dyDescent="0.25">
      <c r="C127" s="54"/>
      <c r="G127" s="54"/>
    </row>
    <row r="128" spans="3:7" s="53" customFormat="1" x14ac:dyDescent="0.25">
      <c r="C128" s="54"/>
      <c r="G128" s="54"/>
    </row>
    <row r="129" spans="3:7" s="53" customFormat="1" x14ac:dyDescent="0.25">
      <c r="C129" s="54"/>
      <c r="G129" s="54"/>
    </row>
    <row r="130" spans="3:7" s="53" customFormat="1" x14ac:dyDescent="0.25">
      <c r="C130" s="54"/>
      <c r="G130" s="54"/>
    </row>
    <row r="131" spans="3:7" s="53" customFormat="1" x14ac:dyDescent="0.25">
      <c r="C131" s="54"/>
      <c r="G131" s="54"/>
    </row>
    <row r="132" spans="3:7" s="53" customFormat="1" x14ac:dyDescent="0.25">
      <c r="C132" s="54"/>
      <c r="G132" s="54"/>
    </row>
    <row r="133" spans="3:7" s="53" customFormat="1" x14ac:dyDescent="0.25">
      <c r="C133" s="54"/>
      <c r="G133" s="54"/>
    </row>
    <row r="134" spans="3:7" s="53" customFormat="1" x14ac:dyDescent="0.25">
      <c r="C134" s="54"/>
      <c r="G134" s="54"/>
    </row>
    <row r="135" spans="3:7" s="53" customFormat="1" x14ac:dyDescent="0.25">
      <c r="C135" s="54"/>
      <c r="G135" s="54"/>
    </row>
    <row r="136" spans="3:7" s="53" customFormat="1" x14ac:dyDescent="0.25">
      <c r="C136" s="54"/>
      <c r="G136" s="54"/>
    </row>
    <row r="137" spans="3:7" s="53" customFormat="1" x14ac:dyDescent="0.25">
      <c r="C137" s="54"/>
      <c r="G137" s="54"/>
    </row>
    <row r="138" spans="3:7" s="53" customFormat="1" x14ac:dyDescent="0.25">
      <c r="C138" s="54"/>
      <c r="G138" s="54"/>
    </row>
    <row r="139" spans="3:7" s="53" customFormat="1" x14ac:dyDescent="0.25">
      <c r="C139" s="54"/>
      <c r="G139" s="54"/>
    </row>
    <row r="140" spans="3:7" s="53" customFormat="1" x14ac:dyDescent="0.25">
      <c r="C140" s="54"/>
      <c r="G140" s="54"/>
    </row>
    <row r="141" spans="3:7" s="53" customFormat="1" x14ac:dyDescent="0.25">
      <c r="C141" s="54"/>
      <c r="G141" s="54"/>
    </row>
    <row r="142" spans="3:7" s="53" customFormat="1" x14ac:dyDescent="0.25">
      <c r="C142" s="54"/>
      <c r="G142" s="54"/>
    </row>
    <row r="143" spans="3:7" s="53" customFormat="1" x14ac:dyDescent="0.25">
      <c r="C143" s="54"/>
      <c r="G143" s="54"/>
    </row>
    <row r="144" spans="3:7" s="53" customFormat="1" x14ac:dyDescent="0.25">
      <c r="C144" s="54"/>
      <c r="G144" s="54"/>
    </row>
    <row r="145" spans="3:7" s="53" customFormat="1" x14ac:dyDescent="0.25">
      <c r="C145" s="54"/>
      <c r="G145" s="54"/>
    </row>
    <row r="146" spans="3:7" s="53" customFormat="1" x14ac:dyDescent="0.25">
      <c r="C146" s="54"/>
      <c r="G146" s="54"/>
    </row>
    <row r="147" spans="3:7" s="53" customFormat="1" x14ac:dyDescent="0.25">
      <c r="C147" s="54"/>
      <c r="G147" s="54"/>
    </row>
    <row r="148" spans="3:7" s="53" customFormat="1" x14ac:dyDescent="0.25">
      <c r="C148" s="54"/>
      <c r="G148" s="54"/>
    </row>
    <row r="149" spans="3:7" s="53" customFormat="1" x14ac:dyDescent="0.25">
      <c r="C149" s="54"/>
      <c r="G149" s="54"/>
    </row>
    <row r="150" spans="3:7" s="53" customFormat="1" x14ac:dyDescent="0.25">
      <c r="C150" s="54"/>
      <c r="G150" s="54"/>
    </row>
    <row r="151" spans="3:7" s="53" customFormat="1" x14ac:dyDescent="0.25">
      <c r="C151" s="54"/>
      <c r="G151" s="54"/>
    </row>
    <row r="152" spans="3:7" s="53" customFormat="1" x14ac:dyDescent="0.25">
      <c r="C152" s="54"/>
      <c r="G152" s="54"/>
    </row>
    <row r="153" spans="3:7" s="53" customFormat="1" x14ac:dyDescent="0.25">
      <c r="C153" s="54"/>
      <c r="G153" s="54"/>
    </row>
    <row r="154" spans="3:7" s="53" customFormat="1" x14ac:dyDescent="0.25">
      <c r="C154" s="54"/>
      <c r="G154" s="54"/>
    </row>
    <row r="155" spans="3:7" s="53" customFormat="1" x14ac:dyDescent="0.25">
      <c r="C155" s="54"/>
      <c r="G155" s="54"/>
    </row>
    <row r="156" spans="3:7" s="53" customFormat="1" x14ac:dyDescent="0.25">
      <c r="C156" s="54"/>
      <c r="G156" s="54"/>
    </row>
    <row r="157" spans="3:7" s="53" customFormat="1" x14ac:dyDescent="0.25">
      <c r="C157" s="54"/>
      <c r="G157" s="54"/>
    </row>
    <row r="158" spans="3:7" s="53" customFormat="1" x14ac:dyDescent="0.25">
      <c r="C158" s="54"/>
      <c r="G158" s="54"/>
    </row>
    <row r="159" spans="3:7" s="53" customFormat="1" x14ac:dyDescent="0.25">
      <c r="C159" s="54"/>
      <c r="G159" s="54"/>
    </row>
    <row r="160" spans="3:7" s="53" customFormat="1" x14ac:dyDescent="0.25">
      <c r="C160" s="54"/>
      <c r="G160" s="54"/>
    </row>
    <row r="161" spans="3:7" s="53" customFormat="1" x14ac:dyDescent="0.25">
      <c r="C161" s="54"/>
      <c r="G161" s="54"/>
    </row>
    <row r="162" spans="3:7" s="53" customFormat="1" x14ac:dyDescent="0.25">
      <c r="C162" s="54"/>
      <c r="G162" s="54"/>
    </row>
    <row r="163" spans="3:7" s="53" customFormat="1" x14ac:dyDescent="0.25">
      <c r="C163" s="54"/>
      <c r="G163" s="54"/>
    </row>
    <row r="164" spans="3:7" s="53" customFormat="1" x14ac:dyDescent="0.25">
      <c r="C164" s="54"/>
      <c r="G164" s="54"/>
    </row>
    <row r="165" spans="3:7" s="53" customFormat="1" x14ac:dyDescent="0.25">
      <c r="C165" s="54"/>
      <c r="G165" s="54"/>
    </row>
    <row r="166" spans="3:7" s="53" customFormat="1" x14ac:dyDescent="0.25">
      <c r="C166" s="54"/>
      <c r="G166" s="54"/>
    </row>
    <row r="167" spans="3:7" s="53" customFormat="1" x14ac:dyDescent="0.25">
      <c r="C167" s="54"/>
      <c r="G167" s="54"/>
    </row>
    <row r="168" spans="3:7" s="53" customFormat="1" x14ac:dyDescent="0.25">
      <c r="C168" s="54"/>
      <c r="G168" s="54"/>
    </row>
    <row r="169" spans="3:7" s="53" customFormat="1" x14ac:dyDescent="0.25">
      <c r="C169" s="54"/>
      <c r="G169" s="54"/>
    </row>
    <row r="170" spans="3:7" s="53" customFormat="1" x14ac:dyDescent="0.25">
      <c r="C170" s="54"/>
      <c r="G170" s="54"/>
    </row>
    <row r="171" spans="3:7" s="53" customFormat="1" x14ac:dyDescent="0.25">
      <c r="C171" s="54"/>
      <c r="G171" s="54"/>
    </row>
    <row r="172" spans="3:7" s="53" customFormat="1" x14ac:dyDescent="0.25">
      <c r="C172" s="54"/>
      <c r="G172" s="54"/>
    </row>
    <row r="173" spans="3:7" s="53" customFormat="1" x14ac:dyDescent="0.25">
      <c r="C173" s="54"/>
      <c r="G173" s="54"/>
    </row>
    <row r="174" spans="3:7" s="53" customFormat="1" x14ac:dyDescent="0.25">
      <c r="C174" s="54"/>
      <c r="G174" s="54"/>
    </row>
    <row r="175" spans="3:7" s="53" customFormat="1" x14ac:dyDescent="0.25">
      <c r="C175" s="54"/>
      <c r="G175" s="54"/>
    </row>
    <row r="176" spans="3:7" s="53" customFormat="1" x14ac:dyDescent="0.25">
      <c r="C176" s="54"/>
      <c r="G176" s="54"/>
    </row>
    <row r="177" spans="3:7" s="53" customFormat="1" x14ac:dyDescent="0.25">
      <c r="C177" s="54"/>
      <c r="G177" s="54"/>
    </row>
    <row r="178" spans="3:7" s="53" customFormat="1" x14ac:dyDescent="0.25">
      <c r="C178" s="54"/>
      <c r="G178" s="54"/>
    </row>
    <row r="179" spans="3:7" s="53" customFormat="1" x14ac:dyDescent="0.25">
      <c r="C179" s="54"/>
      <c r="G179" s="54"/>
    </row>
    <row r="180" spans="3:7" s="53" customFormat="1" x14ac:dyDescent="0.25">
      <c r="C180" s="54"/>
      <c r="G180" s="54"/>
    </row>
    <row r="181" spans="3:7" s="53" customFormat="1" x14ac:dyDescent="0.25">
      <c r="C181" s="54"/>
      <c r="G181" s="54"/>
    </row>
    <row r="182" spans="3:7" s="53" customFormat="1" x14ac:dyDescent="0.25">
      <c r="C182" s="54"/>
      <c r="G182" s="54"/>
    </row>
    <row r="183" spans="3:7" s="53" customFormat="1" x14ac:dyDescent="0.25">
      <c r="C183" s="54"/>
      <c r="G183" s="54"/>
    </row>
    <row r="184" spans="3:7" s="53" customFormat="1" x14ac:dyDescent="0.25">
      <c r="C184" s="54"/>
      <c r="G184" s="54"/>
    </row>
    <row r="185" spans="3:7" s="53" customFormat="1" x14ac:dyDescent="0.25">
      <c r="C185" s="54"/>
      <c r="G185" s="54"/>
    </row>
    <row r="186" spans="3:7" s="53" customFormat="1" x14ac:dyDescent="0.25">
      <c r="C186" s="54"/>
      <c r="G186" s="54"/>
    </row>
    <row r="187" spans="3:7" s="53" customFormat="1" x14ac:dyDescent="0.25">
      <c r="C187" s="54"/>
      <c r="G187" s="54"/>
    </row>
    <row r="188" spans="3:7" s="53" customFormat="1" x14ac:dyDescent="0.25">
      <c r="C188" s="54"/>
      <c r="G188" s="54"/>
    </row>
    <row r="189" spans="3:7" s="53" customFormat="1" x14ac:dyDescent="0.25">
      <c r="C189" s="54"/>
      <c r="G189" s="54"/>
    </row>
    <row r="190" spans="3:7" s="53" customFormat="1" x14ac:dyDescent="0.25">
      <c r="C190" s="54"/>
      <c r="G190" s="54"/>
    </row>
    <row r="191" spans="3:7" s="53" customFormat="1" x14ac:dyDescent="0.25">
      <c r="C191" s="54"/>
      <c r="G191" s="54"/>
    </row>
    <row r="192" spans="3:7" s="53" customFormat="1" x14ac:dyDescent="0.25">
      <c r="C192" s="54"/>
      <c r="G192" s="54"/>
    </row>
    <row r="193" spans="3:7" s="53" customFormat="1" x14ac:dyDescent="0.25">
      <c r="C193" s="54"/>
      <c r="G193" s="54"/>
    </row>
    <row r="194" spans="3:7" s="53" customFormat="1" x14ac:dyDescent="0.25">
      <c r="C194" s="54"/>
      <c r="G194" s="54"/>
    </row>
    <row r="195" spans="3:7" s="53" customFormat="1" x14ac:dyDescent="0.25">
      <c r="C195" s="54"/>
      <c r="G195" s="54"/>
    </row>
    <row r="196" spans="3:7" s="53" customFormat="1" x14ac:dyDescent="0.25">
      <c r="C196" s="54"/>
      <c r="G196" s="54"/>
    </row>
    <row r="197" spans="3:7" s="53" customFormat="1" x14ac:dyDescent="0.25">
      <c r="C197" s="54"/>
      <c r="G197" s="54"/>
    </row>
    <row r="198" spans="3:7" s="53" customFormat="1" x14ac:dyDescent="0.25">
      <c r="C198" s="54"/>
      <c r="G198" s="54"/>
    </row>
    <row r="199" spans="3:7" s="53" customFormat="1" x14ac:dyDescent="0.25">
      <c r="C199" s="54"/>
      <c r="G199" s="54"/>
    </row>
    <row r="200" spans="3:7" s="53" customFormat="1" x14ac:dyDescent="0.25">
      <c r="C200" s="54"/>
      <c r="G200" s="54"/>
    </row>
    <row r="201" spans="3:7" s="53" customFormat="1" x14ac:dyDescent="0.25">
      <c r="C201" s="54"/>
      <c r="G201" s="54"/>
    </row>
    <row r="202" spans="3:7" s="53" customFormat="1" x14ac:dyDescent="0.25">
      <c r="C202" s="54"/>
      <c r="G202" s="54"/>
    </row>
    <row r="203" spans="3:7" s="53" customFormat="1" x14ac:dyDescent="0.25">
      <c r="C203" s="54"/>
      <c r="G203" s="54"/>
    </row>
    <row r="204" spans="3:7" s="53" customFormat="1" x14ac:dyDescent="0.25">
      <c r="C204" s="54"/>
      <c r="G204" s="54"/>
    </row>
    <row r="205" spans="3:7" s="53" customFormat="1" x14ac:dyDescent="0.25">
      <c r="C205" s="54"/>
      <c r="G205" s="54"/>
    </row>
    <row r="206" spans="3:7" s="53" customFormat="1" x14ac:dyDescent="0.25">
      <c r="C206" s="54"/>
      <c r="G206" s="54"/>
    </row>
    <row r="207" spans="3:7" s="53" customFormat="1" x14ac:dyDescent="0.25">
      <c r="C207" s="54"/>
      <c r="G207" s="54"/>
    </row>
    <row r="208" spans="3:7" s="53" customFormat="1" x14ac:dyDescent="0.25">
      <c r="C208" s="54"/>
      <c r="G208" s="54"/>
    </row>
    <row r="209" spans="3:7" s="53" customFormat="1" x14ac:dyDescent="0.25">
      <c r="C209" s="54"/>
      <c r="G209" s="54"/>
    </row>
    <row r="210" spans="3:7" s="53" customFormat="1" x14ac:dyDescent="0.25">
      <c r="C210" s="54"/>
      <c r="G210" s="54"/>
    </row>
    <row r="211" spans="3:7" s="53" customFormat="1" x14ac:dyDescent="0.25">
      <c r="C211" s="54"/>
      <c r="G211" s="54"/>
    </row>
    <row r="212" spans="3:7" s="53" customFormat="1" x14ac:dyDescent="0.25">
      <c r="C212" s="54"/>
      <c r="G212" s="54"/>
    </row>
    <row r="213" spans="3:7" s="53" customFormat="1" x14ac:dyDescent="0.25">
      <c r="C213" s="54"/>
      <c r="G213" s="54"/>
    </row>
    <row r="214" spans="3:7" s="53" customFormat="1" x14ac:dyDescent="0.25">
      <c r="C214" s="54"/>
      <c r="G214" s="54"/>
    </row>
    <row r="215" spans="3:7" s="53" customFormat="1" x14ac:dyDescent="0.25">
      <c r="C215" s="54"/>
      <c r="G215" s="54"/>
    </row>
    <row r="216" spans="3:7" s="53" customFormat="1" x14ac:dyDescent="0.25">
      <c r="C216" s="54"/>
      <c r="G216" s="54"/>
    </row>
    <row r="217" spans="3:7" s="53" customFormat="1" x14ac:dyDescent="0.25">
      <c r="C217" s="54"/>
      <c r="G217" s="54"/>
    </row>
    <row r="218" spans="3:7" s="53" customFormat="1" x14ac:dyDescent="0.25">
      <c r="C218" s="54"/>
      <c r="G218" s="54"/>
    </row>
    <row r="219" spans="3:7" s="53" customFormat="1" x14ac:dyDescent="0.25">
      <c r="C219" s="54"/>
      <c r="G219" s="54"/>
    </row>
    <row r="220" spans="3:7" s="53" customFormat="1" x14ac:dyDescent="0.25">
      <c r="C220" s="54"/>
      <c r="G220" s="54"/>
    </row>
    <row r="221" spans="3:7" s="53" customFormat="1" x14ac:dyDescent="0.25">
      <c r="C221" s="54"/>
      <c r="G221" s="54"/>
    </row>
    <row r="222" spans="3:7" s="53" customFormat="1" x14ac:dyDescent="0.25">
      <c r="C222" s="54"/>
      <c r="G222" s="54"/>
    </row>
    <row r="223" spans="3:7" s="53" customFormat="1" x14ac:dyDescent="0.25">
      <c r="C223" s="54"/>
      <c r="G223" s="54"/>
    </row>
    <row r="224" spans="3:7" s="53" customFormat="1" x14ac:dyDescent="0.25">
      <c r="C224" s="54"/>
      <c r="G224" s="54"/>
    </row>
    <row r="225" spans="3:7" s="53" customFormat="1" x14ac:dyDescent="0.25">
      <c r="C225" s="54"/>
      <c r="G225" s="54"/>
    </row>
    <row r="226" spans="3:7" s="53" customFormat="1" x14ac:dyDescent="0.25">
      <c r="C226" s="54"/>
      <c r="G226" s="54"/>
    </row>
    <row r="227" spans="3:7" s="53" customFormat="1" x14ac:dyDescent="0.25">
      <c r="C227" s="54"/>
      <c r="G227" s="54"/>
    </row>
    <row r="228" spans="3:7" s="53" customFormat="1" x14ac:dyDescent="0.25">
      <c r="C228" s="54"/>
      <c r="G228" s="54"/>
    </row>
    <row r="229" spans="3:7" s="53" customFormat="1" x14ac:dyDescent="0.25">
      <c r="C229" s="54"/>
      <c r="G229" s="54"/>
    </row>
    <row r="230" spans="3:7" s="53" customFormat="1" x14ac:dyDescent="0.25">
      <c r="C230" s="54"/>
      <c r="G230" s="54"/>
    </row>
    <row r="231" spans="3:7" s="53" customFormat="1" x14ac:dyDescent="0.25">
      <c r="C231" s="54"/>
      <c r="G231" s="54"/>
    </row>
    <row r="232" spans="3:7" s="53" customFormat="1" x14ac:dyDescent="0.25">
      <c r="C232" s="54"/>
      <c r="G232" s="54"/>
    </row>
    <row r="233" spans="3:7" s="53" customFormat="1" x14ac:dyDescent="0.25">
      <c r="C233" s="54"/>
      <c r="G233" s="54"/>
    </row>
    <row r="234" spans="3:7" s="53" customFormat="1" x14ac:dyDescent="0.25">
      <c r="C234" s="54"/>
      <c r="G234" s="54"/>
    </row>
    <row r="235" spans="3:7" s="53" customFormat="1" x14ac:dyDescent="0.25">
      <c r="C235" s="54"/>
      <c r="G235" s="54"/>
    </row>
    <row r="236" spans="3:7" s="53" customFormat="1" x14ac:dyDescent="0.25">
      <c r="C236" s="54"/>
      <c r="G236" s="54"/>
    </row>
    <row r="237" spans="3:7" s="53" customFormat="1" x14ac:dyDescent="0.25">
      <c r="C237" s="54"/>
      <c r="G237" s="54"/>
    </row>
    <row r="238" spans="3:7" s="53" customFormat="1" x14ac:dyDescent="0.25">
      <c r="C238" s="54"/>
      <c r="G238" s="54"/>
    </row>
    <row r="239" spans="3:7" s="53" customFormat="1" x14ac:dyDescent="0.25">
      <c r="C239" s="54"/>
      <c r="G239" s="54"/>
    </row>
    <row r="240" spans="3:7" s="53" customFormat="1" x14ac:dyDescent="0.25">
      <c r="C240" s="54"/>
      <c r="G240" s="54"/>
    </row>
    <row r="241" spans="3:7" s="53" customFormat="1" x14ac:dyDescent="0.25">
      <c r="C241" s="54"/>
      <c r="G241" s="54"/>
    </row>
    <row r="242" spans="3:7" s="53" customFormat="1" x14ac:dyDescent="0.25">
      <c r="C242" s="54"/>
      <c r="G242" s="54"/>
    </row>
    <row r="243" spans="3:7" s="53" customFormat="1" x14ac:dyDescent="0.25">
      <c r="C243" s="54"/>
      <c r="G243" s="54"/>
    </row>
    <row r="244" spans="3:7" s="53" customFormat="1" x14ac:dyDescent="0.25">
      <c r="C244" s="54"/>
      <c r="G244" s="54"/>
    </row>
    <row r="245" spans="3:7" s="53" customFormat="1" x14ac:dyDescent="0.25">
      <c r="C245" s="54"/>
      <c r="G245" s="54"/>
    </row>
    <row r="246" spans="3:7" s="53" customFormat="1" x14ac:dyDescent="0.25">
      <c r="C246" s="54"/>
      <c r="G246" s="54"/>
    </row>
    <row r="247" spans="3:7" s="53" customFormat="1" x14ac:dyDescent="0.25">
      <c r="C247" s="54"/>
      <c r="G247" s="54"/>
    </row>
    <row r="248" spans="3:7" s="53" customFormat="1" x14ac:dyDescent="0.25">
      <c r="C248" s="54"/>
      <c r="G248" s="54"/>
    </row>
    <row r="249" spans="3:7" s="53" customFormat="1" x14ac:dyDescent="0.25">
      <c r="C249" s="54"/>
      <c r="G249" s="54"/>
    </row>
    <row r="250" spans="3:7" s="53" customFormat="1" x14ac:dyDescent="0.25">
      <c r="C250" s="54"/>
      <c r="G250" s="54"/>
    </row>
    <row r="251" spans="3:7" s="53" customFormat="1" x14ac:dyDescent="0.25">
      <c r="C251" s="54"/>
      <c r="G251" s="54"/>
    </row>
    <row r="252" spans="3:7" s="53" customFormat="1" x14ac:dyDescent="0.25">
      <c r="C252" s="54"/>
      <c r="G252" s="54"/>
    </row>
    <row r="253" spans="3:7" s="53" customFormat="1" x14ac:dyDescent="0.25">
      <c r="C253" s="54"/>
      <c r="G253" s="54"/>
    </row>
    <row r="254" spans="3:7" s="53" customFormat="1" x14ac:dyDescent="0.25">
      <c r="C254" s="54"/>
      <c r="G254" s="54"/>
    </row>
    <row r="255" spans="3:7" s="53" customFormat="1" x14ac:dyDescent="0.25">
      <c r="C255" s="54"/>
      <c r="G255" s="54"/>
    </row>
    <row r="256" spans="3:7" s="53" customFormat="1" x14ac:dyDescent="0.25">
      <c r="C256" s="54"/>
      <c r="G256" s="54"/>
    </row>
    <row r="257" spans="3:7" s="53" customFormat="1" x14ac:dyDescent="0.25">
      <c r="C257" s="54"/>
      <c r="G257" s="54"/>
    </row>
    <row r="258" spans="3:7" s="53" customFormat="1" x14ac:dyDescent="0.25">
      <c r="C258" s="54"/>
      <c r="G258" s="54"/>
    </row>
    <row r="259" spans="3:7" s="53" customFormat="1" x14ac:dyDescent="0.25">
      <c r="C259" s="54"/>
      <c r="G259" s="54"/>
    </row>
    <row r="260" spans="3:7" s="53" customFormat="1" x14ac:dyDescent="0.25">
      <c r="C260" s="54"/>
      <c r="G260" s="54"/>
    </row>
    <row r="261" spans="3:7" s="53" customFormat="1" x14ac:dyDescent="0.25">
      <c r="C261" s="54"/>
      <c r="G261" s="54"/>
    </row>
    <row r="262" spans="3:7" s="53" customFormat="1" x14ac:dyDescent="0.25">
      <c r="C262" s="54"/>
      <c r="G262" s="54"/>
    </row>
    <row r="263" spans="3:7" s="53" customFormat="1" x14ac:dyDescent="0.25">
      <c r="C263" s="54"/>
      <c r="G263" s="54"/>
    </row>
    <row r="264" spans="3:7" s="53" customFormat="1" x14ac:dyDescent="0.25">
      <c r="C264" s="54"/>
      <c r="G264" s="54"/>
    </row>
    <row r="265" spans="3:7" s="53" customFormat="1" x14ac:dyDescent="0.25">
      <c r="C265" s="54"/>
      <c r="G265" s="54"/>
    </row>
    <row r="266" spans="3:7" s="53" customFormat="1" x14ac:dyDescent="0.25">
      <c r="C266" s="54"/>
      <c r="G266" s="54"/>
    </row>
    <row r="267" spans="3:7" s="53" customFormat="1" x14ac:dyDescent="0.25">
      <c r="C267" s="54"/>
      <c r="G267" s="54"/>
    </row>
    <row r="268" spans="3:7" s="53" customFormat="1" x14ac:dyDescent="0.25">
      <c r="C268" s="54"/>
      <c r="G268" s="54"/>
    </row>
    <row r="269" spans="3:7" s="53" customFormat="1" x14ac:dyDescent="0.25">
      <c r="C269" s="54"/>
      <c r="G269" s="54"/>
    </row>
    <row r="270" spans="3:7" s="53" customFormat="1" x14ac:dyDescent="0.25">
      <c r="C270" s="54"/>
      <c r="G270" s="54"/>
    </row>
    <row r="271" spans="3:7" s="53" customFormat="1" x14ac:dyDescent="0.25">
      <c r="C271" s="54"/>
      <c r="G271" s="54"/>
    </row>
    <row r="272" spans="3:7" s="53" customFormat="1" x14ac:dyDescent="0.25">
      <c r="C272" s="54"/>
      <c r="G272" s="54"/>
    </row>
    <row r="273" spans="3:7" s="53" customFormat="1" x14ac:dyDescent="0.25">
      <c r="C273" s="54"/>
      <c r="G273" s="54"/>
    </row>
    <row r="274" spans="3:7" s="53" customFormat="1" x14ac:dyDescent="0.25">
      <c r="C274" s="54"/>
      <c r="G274" s="54"/>
    </row>
    <row r="275" spans="3:7" s="53" customFormat="1" x14ac:dyDescent="0.25">
      <c r="C275" s="54"/>
      <c r="G275" s="54"/>
    </row>
    <row r="276" spans="3:7" s="53" customFormat="1" x14ac:dyDescent="0.25">
      <c r="C276" s="54"/>
      <c r="G276" s="54"/>
    </row>
    <row r="277" spans="3:7" s="53" customFormat="1" x14ac:dyDescent="0.25">
      <c r="C277" s="54"/>
      <c r="G277" s="54"/>
    </row>
    <row r="278" spans="3:7" s="53" customFormat="1" x14ac:dyDescent="0.25">
      <c r="C278" s="54"/>
      <c r="G278" s="54"/>
    </row>
    <row r="279" spans="3:7" s="53" customFormat="1" x14ac:dyDescent="0.25">
      <c r="C279" s="54"/>
      <c r="G279" s="54"/>
    </row>
    <row r="280" spans="3:7" s="53" customFormat="1" x14ac:dyDescent="0.25">
      <c r="C280" s="54"/>
      <c r="G280" s="54"/>
    </row>
    <row r="281" spans="3:7" s="53" customFormat="1" x14ac:dyDescent="0.25">
      <c r="C281" s="54"/>
      <c r="G281" s="54"/>
    </row>
    <row r="282" spans="3:7" s="53" customFormat="1" x14ac:dyDescent="0.25">
      <c r="C282" s="54"/>
      <c r="G282" s="54"/>
    </row>
    <row r="283" spans="3:7" s="53" customFormat="1" x14ac:dyDescent="0.25">
      <c r="C283" s="54"/>
      <c r="G283" s="54"/>
    </row>
    <row r="284" spans="3:7" s="53" customFormat="1" x14ac:dyDescent="0.25">
      <c r="C284" s="54"/>
      <c r="G284" s="54"/>
    </row>
    <row r="285" spans="3:7" s="53" customFormat="1" x14ac:dyDescent="0.25">
      <c r="C285" s="54"/>
      <c r="G285" s="54"/>
    </row>
    <row r="286" spans="3:7" s="53" customFormat="1" x14ac:dyDescent="0.25">
      <c r="C286" s="54"/>
      <c r="G286" s="54"/>
    </row>
    <row r="287" spans="3:7" s="53" customFormat="1" x14ac:dyDescent="0.25">
      <c r="C287" s="54"/>
      <c r="G287" s="54"/>
    </row>
    <row r="288" spans="3:7" s="53" customFormat="1" x14ac:dyDescent="0.25">
      <c r="C288" s="54"/>
      <c r="G288" s="54"/>
    </row>
    <row r="289" spans="3:7" s="53" customFormat="1" x14ac:dyDescent="0.25">
      <c r="C289" s="54"/>
      <c r="G289" s="54"/>
    </row>
    <row r="290" spans="3:7" s="53" customFormat="1" x14ac:dyDescent="0.25">
      <c r="C290" s="54"/>
      <c r="G290" s="54"/>
    </row>
    <row r="291" spans="3:7" s="53" customFormat="1" x14ac:dyDescent="0.25">
      <c r="C291" s="54"/>
      <c r="G291" s="54"/>
    </row>
    <row r="292" spans="3:7" s="53" customFormat="1" x14ac:dyDescent="0.25">
      <c r="C292" s="54"/>
      <c r="G292" s="54"/>
    </row>
    <row r="293" spans="3:7" s="53" customFormat="1" x14ac:dyDescent="0.25">
      <c r="C293" s="54"/>
      <c r="G293" s="54"/>
    </row>
    <row r="294" spans="3:7" s="53" customFormat="1" x14ac:dyDescent="0.25">
      <c r="C294" s="54"/>
      <c r="G294" s="54"/>
    </row>
    <row r="295" spans="3:7" s="53" customFormat="1" x14ac:dyDescent="0.25">
      <c r="C295" s="54"/>
      <c r="G295" s="54"/>
    </row>
    <row r="296" spans="3:7" s="53" customFormat="1" x14ac:dyDescent="0.25">
      <c r="C296" s="54"/>
      <c r="G296" s="54"/>
    </row>
    <row r="297" spans="3:7" s="53" customFormat="1" x14ac:dyDescent="0.25">
      <c r="C297" s="54"/>
      <c r="G297" s="54"/>
    </row>
    <row r="298" spans="3:7" s="53" customFormat="1" x14ac:dyDescent="0.25">
      <c r="C298" s="54"/>
      <c r="G298" s="54"/>
    </row>
    <row r="299" spans="3:7" s="53" customFormat="1" x14ac:dyDescent="0.25">
      <c r="C299" s="54"/>
      <c r="G299" s="54"/>
    </row>
    <row r="300" spans="3:7" s="53" customFormat="1" x14ac:dyDescent="0.25">
      <c r="C300" s="54"/>
      <c r="G300" s="54"/>
    </row>
    <row r="301" spans="3:7" s="53" customFormat="1" x14ac:dyDescent="0.25">
      <c r="C301" s="54"/>
      <c r="G301" s="54"/>
    </row>
    <row r="302" spans="3:7" s="53" customFormat="1" x14ac:dyDescent="0.25">
      <c r="C302" s="54"/>
      <c r="G302" s="54"/>
    </row>
    <row r="303" spans="3:7" s="53" customFormat="1" x14ac:dyDescent="0.25">
      <c r="C303" s="54"/>
      <c r="G303" s="54"/>
    </row>
    <row r="304" spans="3:7" s="53" customFormat="1" x14ac:dyDescent="0.25">
      <c r="C304" s="54"/>
      <c r="G304" s="54"/>
    </row>
    <row r="305" spans="3:7" s="53" customFormat="1" x14ac:dyDescent="0.25">
      <c r="C305" s="54"/>
      <c r="G305" s="54"/>
    </row>
    <row r="306" spans="3:7" s="53" customFormat="1" x14ac:dyDescent="0.25">
      <c r="C306" s="54"/>
      <c r="G306" s="54"/>
    </row>
    <row r="307" spans="3:7" s="53" customFormat="1" x14ac:dyDescent="0.25">
      <c r="C307" s="54"/>
      <c r="G307" s="54"/>
    </row>
    <row r="308" spans="3:7" s="53" customFormat="1" x14ac:dyDescent="0.25">
      <c r="C308" s="54"/>
      <c r="G308" s="54"/>
    </row>
    <row r="309" spans="3:7" s="53" customFormat="1" x14ac:dyDescent="0.25">
      <c r="C309" s="54"/>
      <c r="G309" s="54"/>
    </row>
    <row r="310" spans="3:7" s="53" customFormat="1" x14ac:dyDescent="0.25">
      <c r="C310" s="54"/>
      <c r="G310" s="54"/>
    </row>
    <row r="311" spans="3:7" s="53" customFormat="1" x14ac:dyDescent="0.25">
      <c r="C311" s="54"/>
      <c r="G311" s="54"/>
    </row>
    <row r="312" spans="3:7" s="53" customFormat="1" x14ac:dyDescent="0.25">
      <c r="C312" s="54"/>
      <c r="G312" s="54"/>
    </row>
    <row r="313" spans="3:7" s="53" customFormat="1" x14ac:dyDescent="0.25">
      <c r="C313" s="54"/>
      <c r="G313" s="54"/>
    </row>
    <row r="314" spans="3:7" s="53" customFormat="1" x14ac:dyDescent="0.25">
      <c r="C314" s="54"/>
      <c r="G314" s="54"/>
    </row>
    <row r="315" spans="3:7" s="53" customFormat="1" x14ac:dyDescent="0.25">
      <c r="C315" s="54"/>
      <c r="G315" s="54"/>
    </row>
    <row r="316" spans="3:7" s="53" customFormat="1" x14ac:dyDescent="0.25">
      <c r="C316" s="54"/>
      <c r="G316" s="54"/>
    </row>
    <row r="317" spans="3:7" s="53" customFormat="1" x14ac:dyDescent="0.25">
      <c r="C317" s="54"/>
      <c r="G317" s="54"/>
    </row>
    <row r="318" spans="3:7" s="53" customFormat="1" x14ac:dyDescent="0.25">
      <c r="C318" s="54"/>
      <c r="G318" s="54"/>
    </row>
    <row r="319" spans="3:7" s="53" customFormat="1" x14ac:dyDescent="0.25">
      <c r="C319" s="54"/>
      <c r="G319" s="54"/>
    </row>
    <row r="320" spans="3:7" s="53" customFormat="1" x14ac:dyDescent="0.25">
      <c r="C320" s="54"/>
      <c r="G320" s="54"/>
    </row>
    <row r="321" spans="3:75" s="53" customFormat="1" x14ac:dyDescent="0.25">
      <c r="C321" s="54"/>
      <c r="G321" s="54"/>
    </row>
    <row r="322" spans="3:75" s="53" customFormat="1" x14ac:dyDescent="0.25">
      <c r="C322" s="54"/>
      <c r="G322" s="54"/>
    </row>
    <row r="323" spans="3:75" s="5" customFormat="1" x14ac:dyDescent="0.25">
      <c r="C323" s="8"/>
      <c r="G323" s="8"/>
      <c r="V323" s="53"/>
      <c r="W323" s="53"/>
      <c r="X323" s="53"/>
      <c r="Y323" s="53"/>
      <c r="Z323" s="53"/>
      <c r="AA323" s="53"/>
      <c r="AB323" s="53"/>
      <c r="AC323" s="53"/>
      <c r="AD323" s="53"/>
      <c r="AE323" s="53"/>
      <c r="AF323" s="53"/>
      <c r="AG323" s="53"/>
      <c r="AH323" s="53"/>
      <c r="AI323" s="53"/>
      <c r="AJ323" s="53"/>
      <c r="AK323" s="53"/>
      <c r="AL323" s="53"/>
      <c r="AM323" s="53"/>
      <c r="AN323" s="53"/>
      <c r="AO323" s="53"/>
      <c r="AP323" s="53"/>
      <c r="AQ323" s="53"/>
      <c r="AR323" s="53"/>
      <c r="AS323" s="53"/>
      <c r="AT323" s="53"/>
      <c r="AU323" s="53"/>
      <c r="AV323" s="53"/>
      <c r="AW323" s="53"/>
      <c r="AX323" s="53"/>
      <c r="AY323" s="53"/>
      <c r="AZ323" s="53"/>
      <c r="BA323" s="53"/>
      <c r="BB323" s="53"/>
      <c r="BC323" s="53"/>
      <c r="BD323" s="53"/>
      <c r="BE323" s="53"/>
      <c r="BF323" s="53"/>
      <c r="BG323" s="53"/>
      <c r="BH323" s="53"/>
      <c r="BI323" s="53"/>
      <c r="BJ323" s="53"/>
      <c r="BK323" s="53"/>
      <c r="BL323" s="53"/>
      <c r="BM323" s="53"/>
      <c r="BN323" s="53"/>
      <c r="BO323" s="53"/>
      <c r="BP323" s="53"/>
      <c r="BQ323" s="53"/>
      <c r="BR323" s="53"/>
      <c r="BS323" s="53"/>
      <c r="BT323" s="53"/>
      <c r="BU323" s="53"/>
      <c r="BV323" s="53"/>
      <c r="BW323" s="53"/>
    </row>
    <row r="324" spans="3:75" s="5" customFormat="1" x14ac:dyDescent="0.25">
      <c r="C324" s="8"/>
      <c r="G324" s="8"/>
      <c r="V324" s="53"/>
      <c r="W324" s="53"/>
      <c r="X324" s="53"/>
      <c r="Y324" s="53"/>
      <c r="Z324" s="53"/>
      <c r="AA324" s="53"/>
      <c r="AB324" s="53"/>
      <c r="AC324" s="53"/>
      <c r="AD324" s="53"/>
      <c r="AE324" s="53"/>
      <c r="AF324" s="53"/>
      <c r="AG324" s="53"/>
      <c r="AH324" s="53"/>
      <c r="AI324" s="53"/>
      <c r="AJ324" s="53"/>
      <c r="AK324" s="53"/>
      <c r="AL324" s="53"/>
      <c r="AM324" s="53"/>
      <c r="AN324" s="53"/>
      <c r="AO324" s="53"/>
      <c r="AP324" s="53"/>
      <c r="AQ324" s="53"/>
      <c r="AR324" s="53"/>
      <c r="AS324" s="53"/>
      <c r="AT324" s="53"/>
      <c r="AU324" s="53"/>
      <c r="AV324" s="53"/>
      <c r="AW324" s="53"/>
      <c r="AX324" s="53"/>
      <c r="AY324" s="53"/>
      <c r="AZ324" s="53"/>
      <c r="BA324" s="53"/>
      <c r="BB324" s="53"/>
      <c r="BC324" s="53"/>
      <c r="BD324" s="53"/>
      <c r="BE324" s="53"/>
      <c r="BF324" s="53"/>
      <c r="BG324" s="53"/>
      <c r="BH324" s="53"/>
      <c r="BI324" s="53"/>
      <c r="BJ324" s="53"/>
      <c r="BK324" s="53"/>
      <c r="BL324" s="53"/>
      <c r="BM324" s="53"/>
      <c r="BN324" s="53"/>
      <c r="BO324" s="53"/>
      <c r="BP324" s="53"/>
      <c r="BQ324" s="53"/>
      <c r="BR324" s="53"/>
      <c r="BS324" s="53"/>
      <c r="BT324" s="53"/>
      <c r="BU324" s="53"/>
      <c r="BV324" s="53"/>
      <c r="BW324" s="53"/>
    </row>
    <row r="325" spans="3:75" s="5" customFormat="1" x14ac:dyDescent="0.25">
      <c r="C325" s="8"/>
      <c r="G325" s="8"/>
      <c r="V325" s="53"/>
      <c r="W325" s="53"/>
      <c r="X325" s="53"/>
      <c r="Y325" s="53"/>
      <c r="Z325" s="53"/>
      <c r="AA325" s="53"/>
      <c r="AB325" s="53"/>
      <c r="AC325" s="53"/>
      <c r="AD325" s="53"/>
      <c r="AE325" s="53"/>
      <c r="AF325" s="53"/>
      <c r="AG325" s="53"/>
      <c r="AH325" s="53"/>
      <c r="AI325" s="53"/>
      <c r="AJ325" s="53"/>
      <c r="AK325" s="53"/>
      <c r="AL325" s="53"/>
      <c r="AM325" s="53"/>
      <c r="AN325" s="53"/>
      <c r="AO325" s="53"/>
      <c r="AP325" s="53"/>
      <c r="AQ325" s="53"/>
      <c r="AR325" s="53"/>
      <c r="AS325" s="53"/>
      <c r="AT325" s="53"/>
      <c r="AU325" s="53"/>
      <c r="AV325" s="53"/>
      <c r="AW325" s="53"/>
      <c r="AX325" s="53"/>
      <c r="AY325" s="53"/>
      <c r="AZ325" s="53"/>
      <c r="BA325" s="53"/>
      <c r="BB325" s="53"/>
      <c r="BC325" s="53"/>
      <c r="BD325" s="53"/>
      <c r="BE325" s="53"/>
      <c r="BF325" s="53"/>
      <c r="BG325" s="53"/>
      <c r="BH325" s="53"/>
      <c r="BI325" s="53"/>
      <c r="BJ325" s="53"/>
      <c r="BK325" s="53"/>
      <c r="BL325" s="53"/>
      <c r="BM325" s="53"/>
      <c r="BN325" s="53"/>
      <c r="BO325" s="53"/>
      <c r="BP325" s="53"/>
      <c r="BQ325" s="53"/>
      <c r="BR325" s="53"/>
      <c r="BS325" s="53"/>
      <c r="BT325" s="53"/>
      <c r="BU325" s="53"/>
      <c r="BV325" s="53"/>
      <c r="BW325" s="53"/>
    </row>
    <row r="326" spans="3:75" s="5" customFormat="1" x14ac:dyDescent="0.25">
      <c r="C326" s="8"/>
      <c r="G326" s="8"/>
      <c r="V326" s="53"/>
      <c r="W326" s="53"/>
      <c r="X326" s="53"/>
      <c r="Y326" s="53"/>
      <c r="Z326" s="53"/>
      <c r="AA326" s="53"/>
      <c r="AB326" s="53"/>
      <c r="AC326" s="53"/>
      <c r="AD326" s="53"/>
      <c r="AE326" s="53"/>
      <c r="AF326" s="53"/>
      <c r="AG326" s="53"/>
      <c r="AH326" s="53"/>
      <c r="AI326" s="53"/>
      <c r="AJ326" s="53"/>
      <c r="AK326" s="53"/>
      <c r="AL326" s="53"/>
      <c r="AM326" s="53"/>
      <c r="AN326" s="53"/>
      <c r="AO326" s="53"/>
      <c r="AP326" s="53"/>
      <c r="AQ326" s="53"/>
      <c r="AR326" s="53"/>
      <c r="AS326" s="53"/>
      <c r="AT326" s="53"/>
      <c r="AU326" s="53"/>
      <c r="AV326" s="53"/>
      <c r="AW326" s="53"/>
      <c r="AX326" s="53"/>
      <c r="AY326" s="53"/>
      <c r="AZ326" s="53"/>
      <c r="BA326" s="53"/>
      <c r="BB326" s="53"/>
      <c r="BC326" s="53"/>
      <c r="BD326" s="53"/>
      <c r="BE326" s="53"/>
      <c r="BF326" s="53"/>
      <c r="BG326" s="53"/>
      <c r="BH326" s="53"/>
      <c r="BI326" s="53"/>
      <c r="BJ326" s="53"/>
      <c r="BK326" s="53"/>
      <c r="BL326" s="53"/>
      <c r="BM326" s="53"/>
      <c r="BN326" s="53"/>
      <c r="BO326" s="53"/>
      <c r="BP326" s="53"/>
      <c r="BQ326" s="53"/>
      <c r="BR326" s="53"/>
      <c r="BS326" s="53"/>
      <c r="BT326" s="53"/>
      <c r="BU326" s="53"/>
      <c r="BV326" s="53"/>
      <c r="BW326" s="53"/>
    </row>
    <row r="327" spans="3:75" s="5" customFormat="1" x14ac:dyDescent="0.25">
      <c r="C327" s="8"/>
      <c r="G327" s="8"/>
      <c r="V327" s="53"/>
      <c r="W327" s="53"/>
      <c r="X327" s="53"/>
      <c r="Y327" s="53"/>
      <c r="Z327" s="53"/>
      <c r="AA327" s="53"/>
      <c r="AB327" s="53"/>
      <c r="AC327" s="53"/>
      <c r="AD327" s="53"/>
      <c r="AE327" s="53"/>
      <c r="AF327" s="53"/>
      <c r="AG327" s="53"/>
      <c r="AH327" s="53"/>
      <c r="AI327" s="53"/>
      <c r="AJ327" s="53"/>
      <c r="AK327" s="53"/>
      <c r="AL327" s="53"/>
      <c r="AM327" s="53"/>
      <c r="AN327" s="53"/>
      <c r="AO327" s="53"/>
      <c r="AP327" s="53"/>
      <c r="AQ327" s="53"/>
      <c r="AR327" s="53"/>
      <c r="AS327" s="53"/>
      <c r="AT327" s="53"/>
      <c r="AU327" s="53"/>
      <c r="AV327" s="53"/>
      <c r="AW327" s="53"/>
      <c r="AX327" s="53"/>
      <c r="AY327" s="53"/>
      <c r="AZ327" s="53"/>
      <c r="BA327" s="53"/>
      <c r="BB327" s="53"/>
      <c r="BC327" s="53"/>
      <c r="BD327" s="53"/>
      <c r="BE327" s="53"/>
      <c r="BF327" s="53"/>
      <c r="BG327" s="53"/>
      <c r="BH327" s="53"/>
      <c r="BI327" s="53"/>
      <c r="BJ327" s="53"/>
      <c r="BK327" s="53"/>
      <c r="BL327" s="53"/>
      <c r="BM327" s="53"/>
      <c r="BN327" s="53"/>
      <c r="BO327" s="53"/>
      <c r="BP327" s="53"/>
      <c r="BQ327" s="53"/>
      <c r="BR327" s="53"/>
      <c r="BS327" s="53"/>
      <c r="BT327" s="53"/>
      <c r="BU327" s="53"/>
      <c r="BV327" s="53"/>
      <c r="BW327" s="53"/>
    </row>
    <row r="328" spans="3:75" s="5" customFormat="1" x14ac:dyDescent="0.25">
      <c r="C328" s="8"/>
      <c r="G328" s="8"/>
      <c r="V328" s="53"/>
      <c r="W328" s="53"/>
      <c r="X328" s="53"/>
      <c r="Y328" s="53"/>
      <c r="Z328" s="53"/>
      <c r="AA328" s="53"/>
      <c r="AB328" s="53"/>
      <c r="AC328" s="53"/>
      <c r="AD328" s="53"/>
      <c r="AE328" s="53"/>
      <c r="AF328" s="53"/>
      <c r="AG328" s="53"/>
      <c r="AH328" s="53"/>
      <c r="AI328" s="53"/>
      <c r="AJ328" s="53"/>
      <c r="AK328" s="53"/>
      <c r="AL328" s="53"/>
      <c r="AM328" s="53"/>
      <c r="AN328" s="53"/>
      <c r="AO328" s="53"/>
      <c r="AP328" s="53"/>
      <c r="AQ328" s="53"/>
      <c r="AR328" s="53"/>
      <c r="AS328" s="53"/>
      <c r="AT328" s="53"/>
      <c r="AU328" s="53"/>
      <c r="AV328" s="53"/>
      <c r="AW328" s="53"/>
      <c r="AX328" s="53"/>
      <c r="AY328" s="53"/>
      <c r="AZ328" s="53"/>
      <c r="BA328" s="53"/>
      <c r="BB328" s="53"/>
      <c r="BC328" s="53"/>
      <c r="BD328" s="53"/>
      <c r="BE328" s="53"/>
      <c r="BF328" s="53"/>
      <c r="BG328" s="53"/>
      <c r="BH328" s="53"/>
      <c r="BI328" s="53"/>
      <c r="BJ328" s="53"/>
      <c r="BK328" s="53"/>
      <c r="BL328" s="53"/>
      <c r="BM328" s="53"/>
      <c r="BN328" s="53"/>
      <c r="BO328" s="53"/>
      <c r="BP328" s="53"/>
      <c r="BQ328" s="53"/>
      <c r="BR328" s="53"/>
      <c r="BS328" s="53"/>
      <c r="BT328" s="53"/>
      <c r="BU328" s="53"/>
      <c r="BV328" s="53"/>
      <c r="BW328" s="53"/>
    </row>
    <row r="329" spans="3:75" s="5" customFormat="1" x14ac:dyDescent="0.25">
      <c r="C329" s="8"/>
      <c r="G329" s="8"/>
      <c r="V329" s="53"/>
      <c r="W329" s="53"/>
      <c r="X329" s="53"/>
      <c r="Y329" s="53"/>
      <c r="Z329" s="53"/>
      <c r="AA329" s="53"/>
      <c r="AB329" s="53"/>
      <c r="AC329" s="53"/>
      <c r="AD329" s="53"/>
      <c r="AE329" s="53"/>
      <c r="AF329" s="53"/>
      <c r="AG329" s="53"/>
      <c r="AH329" s="53"/>
      <c r="AI329" s="53"/>
      <c r="AJ329" s="53"/>
      <c r="AK329" s="53"/>
      <c r="AL329" s="53"/>
      <c r="AM329" s="53"/>
      <c r="AN329" s="53"/>
      <c r="AO329" s="53"/>
      <c r="AP329" s="53"/>
      <c r="AQ329" s="53"/>
      <c r="AR329" s="53"/>
      <c r="AS329" s="53"/>
      <c r="AT329" s="53"/>
      <c r="AU329" s="53"/>
      <c r="AV329" s="53"/>
      <c r="AW329" s="53"/>
      <c r="AX329" s="53"/>
      <c r="AY329" s="53"/>
      <c r="AZ329" s="53"/>
      <c r="BA329" s="53"/>
      <c r="BB329" s="53"/>
      <c r="BC329" s="53"/>
      <c r="BD329" s="53"/>
      <c r="BE329" s="53"/>
      <c r="BF329" s="53"/>
      <c r="BG329" s="53"/>
      <c r="BH329" s="53"/>
      <c r="BI329" s="53"/>
      <c r="BJ329" s="53"/>
      <c r="BK329" s="53"/>
      <c r="BL329" s="53"/>
      <c r="BM329" s="53"/>
      <c r="BN329" s="53"/>
      <c r="BO329" s="53"/>
      <c r="BP329" s="53"/>
      <c r="BQ329" s="53"/>
      <c r="BR329" s="53"/>
      <c r="BS329" s="53"/>
      <c r="BT329" s="53"/>
      <c r="BU329" s="53"/>
      <c r="BV329" s="53"/>
      <c r="BW329" s="53"/>
    </row>
    <row r="330" spans="3:75" s="5" customFormat="1" x14ac:dyDescent="0.25">
      <c r="C330" s="8"/>
      <c r="G330" s="8"/>
      <c r="V330" s="53"/>
      <c r="W330" s="53"/>
      <c r="X330" s="53"/>
      <c r="Y330" s="53"/>
      <c r="Z330" s="53"/>
      <c r="AA330" s="53"/>
      <c r="AB330" s="53"/>
      <c r="AC330" s="53"/>
      <c r="AD330" s="53"/>
      <c r="AE330" s="53"/>
      <c r="AF330" s="53"/>
      <c r="AG330" s="53"/>
      <c r="AH330" s="53"/>
      <c r="AI330" s="53"/>
      <c r="AJ330" s="53"/>
      <c r="AK330" s="53"/>
      <c r="AL330" s="53"/>
      <c r="AM330" s="53"/>
      <c r="AN330" s="53"/>
      <c r="AO330" s="53"/>
      <c r="AP330" s="53"/>
      <c r="AQ330" s="53"/>
      <c r="AR330" s="53"/>
      <c r="AS330" s="53"/>
      <c r="AT330" s="53"/>
      <c r="AU330" s="53"/>
      <c r="AV330" s="53"/>
      <c r="AW330" s="53"/>
      <c r="AX330" s="53"/>
      <c r="AY330" s="53"/>
      <c r="AZ330" s="53"/>
      <c r="BA330" s="53"/>
      <c r="BB330" s="53"/>
      <c r="BC330" s="53"/>
      <c r="BD330" s="53"/>
      <c r="BE330" s="53"/>
      <c r="BF330" s="53"/>
      <c r="BG330" s="53"/>
      <c r="BH330" s="53"/>
      <c r="BI330" s="53"/>
      <c r="BJ330" s="53"/>
      <c r="BK330" s="53"/>
      <c r="BL330" s="53"/>
      <c r="BM330" s="53"/>
      <c r="BN330" s="53"/>
      <c r="BO330" s="53"/>
      <c r="BP330" s="53"/>
      <c r="BQ330" s="53"/>
      <c r="BR330" s="53"/>
      <c r="BS330" s="53"/>
      <c r="BT330" s="53"/>
      <c r="BU330" s="53"/>
      <c r="BV330" s="53"/>
      <c r="BW330" s="53"/>
    </row>
    <row r="331" spans="3:75" s="5" customFormat="1" x14ac:dyDescent="0.25">
      <c r="C331" s="8"/>
      <c r="G331" s="8"/>
      <c r="V331" s="53"/>
      <c r="W331" s="53"/>
      <c r="X331" s="53"/>
      <c r="Y331" s="53"/>
      <c r="Z331" s="53"/>
      <c r="AA331" s="53"/>
      <c r="AB331" s="53"/>
      <c r="AC331" s="53"/>
      <c r="AD331" s="53"/>
      <c r="AE331" s="53"/>
      <c r="AF331" s="53"/>
      <c r="AG331" s="53"/>
      <c r="AH331" s="53"/>
      <c r="AI331" s="53"/>
      <c r="AJ331" s="53"/>
      <c r="AK331" s="53"/>
      <c r="AL331" s="53"/>
      <c r="AM331" s="53"/>
      <c r="AN331" s="53"/>
      <c r="AO331" s="53"/>
      <c r="AP331" s="53"/>
      <c r="AQ331" s="53"/>
      <c r="AR331" s="53"/>
      <c r="AS331" s="53"/>
      <c r="AT331" s="53"/>
      <c r="AU331" s="53"/>
      <c r="AV331" s="53"/>
      <c r="AW331" s="53"/>
      <c r="AX331" s="53"/>
      <c r="AY331" s="53"/>
      <c r="AZ331" s="53"/>
      <c r="BA331" s="53"/>
      <c r="BB331" s="53"/>
      <c r="BC331" s="53"/>
      <c r="BD331" s="53"/>
      <c r="BE331" s="53"/>
      <c r="BF331" s="53"/>
      <c r="BG331" s="53"/>
      <c r="BH331" s="53"/>
      <c r="BI331" s="53"/>
      <c r="BJ331" s="53"/>
      <c r="BK331" s="53"/>
      <c r="BL331" s="53"/>
      <c r="BM331" s="53"/>
      <c r="BN331" s="53"/>
      <c r="BO331" s="53"/>
      <c r="BP331" s="53"/>
      <c r="BQ331" s="53"/>
      <c r="BR331" s="53"/>
      <c r="BS331" s="53"/>
      <c r="BT331" s="53"/>
      <c r="BU331" s="53"/>
      <c r="BV331" s="53"/>
      <c r="BW331" s="53"/>
    </row>
    <row r="332" spans="3:75" s="5" customFormat="1" x14ac:dyDescent="0.25">
      <c r="C332" s="8"/>
      <c r="G332" s="8"/>
      <c r="V332" s="53"/>
      <c r="W332" s="53"/>
      <c r="X332" s="53"/>
      <c r="Y332" s="53"/>
      <c r="Z332" s="53"/>
      <c r="AA332" s="53"/>
      <c r="AB332" s="53"/>
      <c r="AC332" s="53"/>
      <c r="AD332" s="53"/>
      <c r="AE332" s="53"/>
      <c r="AF332" s="53"/>
      <c r="AG332" s="53"/>
      <c r="AH332" s="53"/>
      <c r="AI332" s="53"/>
      <c r="AJ332" s="53"/>
      <c r="AK332" s="53"/>
      <c r="AL332" s="53"/>
      <c r="AM332" s="53"/>
      <c r="AN332" s="53"/>
      <c r="AO332" s="53"/>
      <c r="AP332" s="53"/>
      <c r="AQ332" s="53"/>
      <c r="AR332" s="53"/>
      <c r="AS332" s="53"/>
      <c r="AT332" s="53"/>
      <c r="AU332" s="53"/>
      <c r="AV332" s="53"/>
      <c r="AW332" s="53"/>
      <c r="AX332" s="53"/>
      <c r="AY332" s="53"/>
      <c r="AZ332" s="53"/>
      <c r="BA332" s="53"/>
      <c r="BB332" s="53"/>
      <c r="BC332" s="53"/>
      <c r="BD332" s="53"/>
      <c r="BE332" s="53"/>
      <c r="BF332" s="53"/>
      <c r="BG332" s="53"/>
      <c r="BH332" s="53"/>
      <c r="BI332" s="53"/>
      <c r="BJ332" s="53"/>
      <c r="BK332" s="53"/>
      <c r="BL332" s="53"/>
      <c r="BM332" s="53"/>
      <c r="BN332" s="53"/>
      <c r="BO332" s="53"/>
      <c r="BP332" s="53"/>
      <c r="BQ332" s="53"/>
      <c r="BR332" s="53"/>
      <c r="BS332" s="53"/>
      <c r="BT332" s="53"/>
      <c r="BU332" s="53"/>
      <c r="BV332" s="53"/>
      <c r="BW332" s="53"/>
    </row>
    <row r="333" spans="3:75" s="5" customFormat="1" x14ac:dyDescent="0.25">
      <c r="C333" s="8"/>
      <c r="G333" s="8"/>
      <c r="V333" s="53"/>
      <c r="W333" s="53"/>
      <c r="X333" s="53"/>
      <c r="Y333" s="53"/>
      <c r="Z333" s="53"/>
      <c r="AA333" s="53"/>
      <c r="AB333" s="53"/>
      <c r="AC333" s="53"/>
      <c r="AD333" s="53"/>
      <c r="AE333" s="53"/>
      <c r="AF333" s="53"/>
      <c r="AG333" s="53"/>
      <c r="AH333" s="53"/>
      <c r="AI333" s="53"/>
      <c r="AJ333" s="53"/>
      <c r="AK333" s="53"/>
      <c r="AL333" s="53"/>
      <c r="AM333" s="53"/>
      <c r="AN333" s="53"/>
      <c r="AO333" s="53"/>
      <c r="AP333" s="53"/>
      <c r="AQ333" s="53"/>
      <c r="AR333" s="53"/>
      <c r="AS333" s="53"/>
      <c r="AT333" s="53"/>
      <c r="AU333" s="53"/>
      <c r="AV333" s="53"/>
      <c r="AW333" s="53"/>
      <c r="AX333" s="53"/>
      <c r="AY333" s="53"/>
      <c r="AZ333" s="53"/>
      <c r="BA333" s="53"/>
      <c r="BB333" s="53"/>
      <c r="BC333" s="53"/>
      <c r="BD333" s="53"/>
      <c r="BE333" s="53"/>
      <c r="BF333" s="53"/>
      <c r="BG333" s="53"/>
      <c r="BH333" s="53"/>
      <c r="BI333" s="53"/>
      <c r="BJ333" s="53"/>
      <c r="BK333" s="53"/>
      <c r="BL333" s="53"/>
      <c r="BM333" s="53"/>
      <c r="BN333" s="53"/>
      <c r="BO333" s="53"/>
      <c r="BP333" s="53"/>
      <c r="BQ333" s="53"/>
      <c r="BR333" s="53"/>
      <c r="BS333" s="53"/>
      <c r="BT333" s="53"/>
      <c r="BU333" s="53"/>
      <c r="BV333" s="53"/>
      <c r="BW333" s="53"/>
    </row>
    <row r="334" spans="3:75" s="5" customFormat="1" x14ac:dyDescent="0.25">
      <c r="C334" s="8"/>
      <c r="G334" s="8"/>
      <c r="V334" s="53"/>
      <c r="W334" s="53"/>
      <c r="X334" s="53"/>
      <c r="Y334" s="53"/>
      <c r="Z334" s="53"/>
      <c r="AA334" s="53"/>
      <c r="AB334" s="53"/>
      <c r="AC334" s="53"/>
      <c r="AD334" s="53"/>
      <c r="AE334" s="53"/>
      <c r="AF334" s="53"/>
      <c r="AG334" s="53"/>
      <c r="AH334" s="53"/>
      <c r="AI334" s="53"/>
      <c r="AJ334" s="53"/>
      <c r="AK334" s="53"/>
      <c r="AL334" s="53"/>
      <c r="AM334" s="53"/>
      <c r="AN334" s="53"/>
      <c r="AO334" s="53"/>
      <c r="AP334" s="53"/>
      <c r="AQ334" s="53"/>
      <c r="AR334" s="53"/>
      <c r="AS334" s="53"/>
      <c r="AT334" s="53"/>
      <c r="AU334" s="53"/>
      <c r="AV334" s="53"/>
      <c r="AW334" s="53"/>
      <c r="AX334" s="53"/>
      <c r="AY334" s="53"/>
      <c r="AZ334" s="53"/>
      <c r="BA334" s="53"/>
      <c r="BB334" s="53"/>
      <c r="BC334" s="53"/>
      <c r="BD334" s="53"/>
      <c r="BE334" s="53"/>
      <c r="BF334" s="53"/>
      <c r="BG334" s="53"/>
      <c r="BH334" s="53"/>
      <c r="BI334" s="53"/>
      <c r="BJ334" s="53"/>
      <c r="BK334" s="53"/>
      <c r="BL334" s="53"/>
      <c r="BM334" s="53"/>
      <c r="BN334" s="53"/>
      <c r="BO334" s="53"/>
      <c r="BP334" s="53"/>
      <c r="BQ334" s="53"/>
      <c r="BR334" s="53"/>
      <c r="BS334" s="53"/>
      <c r="BT334" s="53"/>
      <c r="BU334" s="53"/>
      <c r="BV334" s="53"/>
      <c r="BW334" s="53"/>
    </row>
    <row r="335" spans="3:75" s="5" customFormat="1" x14ac:dyDescent="0.25">
      <c r="C335" s="8"/>
      <c r="G335" s="8"/>
      <c r="V335" s="53"/>
      <c r="W335" s="53"/>
      <c r="X335" s="53"/>
      <c r="Y335" s="53"/>
      <c r="Z335" s="53"/>
      <c r="AA335" s="53"/>
      <c r="AB335" s="53"/>
      <c r="AC335" s="53"/>
      <c r="AD335" s="53"/>
      <c r="AE335" s="53"/>
      <c r="AF335" s="53"/>
      <c r="AG335" s="53"/>
      <c r="AH335" s="53"/>
      <c r="AI335" s="53"/>
      <c r="AJ335" s="53"/>
      <c r="AK335" s="53"/>
      <c r="AL335" s="53"/>
      <c r="AM335" s="53"/>
      <c r="AN335" s="53"/>
      <c r="AO335" s="53"/>
      <c r="AP335" s="53"/>
      <c r="AQ335" s="53"/>
      <c r="AR335" s="53"/>
      <c r="AS335" s="53"/>
      <c r="AT335" s="53"/>
      <c r="AU335" s="53"/>
      <c r="AV335" s="53"/>
      <c r="AW335" s="53"/>
      <c r="AX335" s="53"/>
      <c r="AY335" s="53"/>
      <c r="AZ335" s="53"/>
      <c r="BA335" s="53"/>
      <c r="BB335" s="53"/>
      <c r="BC335" s="53"/>
      <c r="BD335" s="53"/>
      <c r="BE335" s="53"/>
      <c r="BF335" s="53"/>
      <c r="BG335" s="53"/>
      <c r="BH335" s="53"/>
      <c r="BI335" s="53"/>
      <c r="BJ335" s="53"/>
      <c r="BK335" s="53"/>
      <c r="BL335" s="53"/>
      <c r="BM335" s="53"/>
      <c r="BN335" s="53"/>
      <c r="BO335" s="53"/>
      <c r="BP335" s="53"/>
      <c r="BQ335" s="53"/>
      <c r="BR335" s="53"/>
      <c r="BS335" s="53"/>
      <c r="BT335" s="53"/>
      <c r="BU335" s="53"/>
      <c r="BV335" s="53"/>
      <c r="BW335" s="53"/>
    </row>
    <row r="336" spans="3:75" s="5" customFormat="1" x14ac:dyDescent="0.25">
      <c r="C336" s="8"/>
      <c r="G336" s="8"/>
      <c r="V336" s="53"/>
      <c r="W336" s="53"/>
      <c r="X336" s="53"/>
      <c r="Y336" s="53"/>
      <c r="Z336" s="53"/>
      <c r="AA336" s="53"/>
      <c r="AB336" s="53"/>
      <c r="AC336" s="53"/>
      <c r="AD336" s="53"/>
      <c r="AE336" s="53"/>
      <c r="AF336" s="53"/>
      <c r="AG336" s="53"/>
      <c r="AH336" s="53"/>
      <c r="AI336" s="53"/>
      <c r="AJ336" s="53"/>
      <c r="AK336" s="53"/>
      <c r="AL336" s="53"/>
      <c r="AM336" s="53"/>
      <c r="AN336" s="53"/>
      <c r="AO336" s="53"/>
      <c r="AP336" s="53"/>
      <c r="AQ336" s="53"/>
      <c r="AR336" s="53"/>
      <c r="AS336" s="53"/>
      <c r="AT336" s="53"/>
      <c r="AU336" s="53"/>
      <c r="AV336" s="53"/>
      <c r="AW336" s="53"/>
      <c r="AX336" s="53"/>
      <c r="AY336" s="53"/>
      <c r="AZ336" s="53"/>
      <c r="BA336" s="53"/>
      <c r="BB336" s="53"/>
      <c r="BC336" s="53"/>
      <c r="BD336" s="53"/>
      <c r="BE336" s="53"/>
      <c r="BF336" s="53"/>
      <c r="BG336" s="53"/>
      <c r="BH336" s="53"/>
      <c r="BI336" s="53"/>
      <c r="BJ336" s="53"/>
      <c r="BK336" s="53"/>
      <c r="BL336" s="53"/>
      <c r="BM336" s="53"/>
      <c r="BN336" s="53"/>
      <c r="BO336" s="53"/>
      <c r="BP336" s="53"/>
      <c r="BQ336" s="53"/>
      <c r="BR336" s="53"/>
      <c r="BS336" s="53"/>
      <c r="BT336" s="53"/>
      <c r="BU336" s="53"/>
      <c r="BV336" s="53"/>
      <c r="BW336" s="53"/>
    </row>
    <row r="337" spans="3:75" s="5" customFormat="1" x14ac:dyDescent="0.25">
      <c r="C337" s="8"/>
      <c r="G337" s="8"/>
      <c r="V337" s="53"/>
      <c r="W337" s="53"/>
      <c r="X337" s="53"/>
      <c r="Y337" s="53"/>
      <c r="Z337" s="53"/>
      <c r="AA337" s="53"/>
      <c r="AB337" s="53"/>
      <c r="AC337" s="53"/>
      <c r="AD337" s="53"/>
      <c r="AE337" s="53"/>
      <c r="AF337" s="53"/>
      <c r="AG337" s="53"/>
      <c r="AH337" s="53"/>
      <c r="AI337" s="53"/>
      <c r="AJ337" s="53"/>
      <c r="AK337" s="53"/>
      <c r="AL337" s="53"/>
      <c r="AM337" s="53"/>
      <c r="AN337" s="53"/>
      <c r="AO337" s="53"/>
      <c r="AP337" s="53"/>
      <c r="AQ337" s="53"/>
      <c r="AR337" s="53"/>
      <c r="AS337" s="53"/>
      <c r="AT337" s="53"/>
      <c r="AU337" s="53"/>
      <c r="AV337" s="53"/>
      <c r="AW337" s="53"/>
      <c r="AX337" s="53"/>
      <c r="AY337" s="53"/>
      <c r="AZ337" s="53"/>
      <c r="BA337" s="53"/>
      <c r="BB337" s="53"/>
      <c r="BC337" s="53"/>
      <c r="BD337" s="53"/>
      <c r="BE337" s="53"/>
      <c r="BF337" s="53"/>
      <c r="BG337" s="53"/>
      <c r="BH337" s="53"/>
      <c r="BI337" s="53"/>
      <c r="BJ337" s="53"/>
      <c r="BK337" s="53"/>
      <c r="BL337" s="53"/>
      <c r="BM337" s="53"/>
      <c r="BN337" s="53"/>
      <c r="BO337" s="53"/>
      <c r="BP337" s="53"/>
      <c r="BQ337" s="53"/>
      <c r="BR337" s="53"/>
      <c r="BS337" s="53"/>
      <c r="BT337" s="53"/>
      <c r="BU337" s="53"/>
      <c r="BV337" s="53"/>
      <c r="BW337" s="53"/>
    </row>
    <row r="338" spans="3:75" s="5" customFormat="1" x14ac:dyDescent="0.25">
      <c r="C338" s="8"/>
      <c r="G338" s="8"/>
      <c r="V338" s="53"/>
      <c r="W338" s="53"/>
      <c r="X338" s="53"/>
      <c r="Y338" s="53"/>
      <c r="Z338" s="53"/>
      <c r="AA338" s="53"/>
      <c r="AB338" s="53"/>
      <c r="AC338" s="53"/>
      <c r="AD338" s="53"/>
      <c r="AE338" s="53"/>
      <c r="AF338" s="53"/>
      <c r="AG338" s="53"/>
      <c r="AH338" s="53"/>
      <c r="AI338" s="53"/>
      <c r="AJ338" s="53"/>
      <c r="AK338" s="53"/>
      <c r="AL338" s="53"/>
      <c r="AM338" s="53"/>
      <c r="AN338" s="53"/>
      <c r="AO338" s="53"/>
      <c r="AP338" s="53"/>
      <c r="AQ338" s="53"/>
      <c r="AR338" s="53"/>
      <c r="AS338" s="53"/>
      <c r="AT338" s="53"/>
      <c r="AU338" s="53"/>
      <c r="AV338" s="53"/>
      <c r="AW338" s="53"/>
      <c r="AX338" s="53"/>
      <c r="AY338" s="53"/>
      <c r="AZ338" s="53"/>
      <c r="BA338" s="53"/>
      <c r="BB338" s="53"/>
      <c r="BC338" s="53"/>
      <c r="BD338" s="53"/>
      <c r="BE338" s="53"/>
      <c r="BF338" s="53"/>
      <c r="BG338" s="53"/>
      <c r="BH338" s="53"/>
      <c r="BI338" s="53"/>
      <c r="BJ338" s="53"/>
      <c r="BK338" s="53"/>
      <c r="BL338" s="53"/>
      <c r="BM338" s="53"/>
      <c r="BN338" s="53"/>
      <c r="BO338" s="53"/>
      <c r="BP338" s="53"/>
      <c r="BQ338" s="53"/>
      <c r="BR338" s="53"/>
      <c r="BS338" s="53"/>
      <c r="BT338" s="53"/>
      <c r="BU338" s="53"/>
      <c r="BV338" s="53"/>
      <c r="BW338" s="53"/>
    </row>
    <row r="339" spans="3:75" s="5" customFormat="1" x14ac:dyDescent="0.25">
      <c r="C339" s="8"/>
      <c r="G339" s="8"/>
      <c r="V339" s="53"/>
      <c r="W339" s="53"/>
      <c r="X339" s="53"/>
      <c r="Y339" s="53"/>
      <c r="Z339" s="53"/>
      <c r="AA339" s="53"/>
      <c r="AB339" s="53"/>
      <c r="AC339" s="53"/>
      <c r="AD339" s="53"/>
      <c r="AE339" s="53"/>
      <c r="AF339" s="53"/>
      <c r="AG339" s="53"/>
      <c r="AH339" s="53"/>
      <c r="AI339" s="53"/>
      <c r="AJ339" s="53"/>
      <c r="AK339" s="53"/>
      <c r="AL339" s="53"/>
      <c r="AM339" s="53"/>
      <c r="AN339" s="53"/>
      <c r="AO339" s="53"/>
      <c r="AP339" s="53"/>
      <c r="AQ339" s="53"/>
      <c r="AR339" s="53"/>
      <c r="AS339" s="53"/>
      <c r="AT339" s="53"/>
      <c r="AU339" s="53"/>
      <c r="AV339" s="53"/>
      <c r="AW339" s="53"/>
      <c r="AX339" s="53"/>
      <c r="AY339" s="53"/>
      <c r="AZ339" s="53"/>
      <c r="BA339" s="53"/>
      <c r="BB339" s="53"/>
      <c r="BC339" s="53"/>
      <c r="BD339" s="53"/>
      <c r="BE339" s="53"/>
      <c r="BF339" s="53"/>
      <c r="BG339" s="53"/>
      <c r="BH339" s="53"/>
      <c r="BI339" s="53"/>
      <c r="BJ339" s="53"/>
      <c r="BK339" s="53"/>
      <c r="BL339" s="53"/>
      <c r="BM339" s="53"/>
      <c r="BN339" s="53"/>
      <c r="BO339" s="53"/>
      <c r="BP339" s="53"/>
      <c r="BQ339" s="53"/>
      <c r="BR339" s="53"/>
      <c r="BS339" s="53"/>
      <c r="BT339" s="53"/>
      <c r="BU339" s="53"/>
      <c r="BV339" s="53"/>
      <c r="BW339" s="53"/>
    </row>
    <row r="340" spans="3:75" s="5" customFormat="1" x14ac:dyDescent="0.25">
      <c r="C340" s="8"/>
      <c r="G340" s="8"/>
      <c r="V340" s="53"/>
      <c r="W340" s="53"/>
      <c r="X340" s="53"/>
      <c r="Y340" s="53"/>
      <c r="Z340" s="53"/>
      <c r="AA340" s="53"/>
      <c r="AB340" s="53"/>
      <c r="AC340" s="53"/>
      <c r="AD340" s="53"/>
      <c r="AE340" s="53"/>
      <c r="AF340" s="53"/>
      <c r="AG340" s="53"/>
      <c r="AH340" s="53"/>
      <c r="AI340" s="53"/>
      <c r="AJ340" s="53"/>
      <c r="AK340" s="53"/>
      <c r="AL340" s="53"/>
      <c r="AM340" s="53"/>
      <c r="AN340" s="53"/>
      <c r="AO340" s="53"/>
      <c r="AP340" s="53"/>
      <c r="AQ340" s="53"/>
      <c r="AR340" s="53"/>
      <c r="AS340" s="53"/>
      <c r="AT340" s="53"/>
      <c r="AU340" s="53"/>
      <c r="AV340" s="53"/>
      <c r="AW340" s="53"/>
      <c r="AX340" s="53"/>
      <c r="AY340" s="53"/>
      <c r="AZ340" s="53"/>
      <c r="BA340" s="53"/>
      <c r="BB340" s="53"/>
      <c r="BC340" s="53"/>
      <c r="BD340" s="53"/>
      <c r="BE340" s="53"/>
      <c r="BF340" s="53"/>
      <c r="BG340" s="53"/>
      <c r="BH340" s="53"/>
      <c r="BI340" s="53"/>
      <c r="BJ340" s="53"/>
      <c r="BK340" s="53"/>
      <c r="BL340" s="53"/>
      <c r="BM340" s="53"/>
      <c r="BN340" s="53"/>
      <c r="BO340" s="53"/>
      <c r="BP340" s="53"/>
      <c r="BQ340" s="53"/>
      <c r="BR340" s="53"/>
      <c r="BS340" s="53"/>
      <c r="BT340" s="53"/>
      <c r="BU340" s="53"/>
      <c r="BV340" s="53"/>
      <c r="BW340" s="53"/>
    </row>
    <row r="341" spans="3:75" s="5" customFormat="1" x14ac:dyDescent="0.25">
      <c r="C341" s="8"/>
      <c r="G341" s="8"/>
      <c r="V341" s="53"/>
      <c r="W341" s="53"/>
      <c r="X341" s="53"/>
      <c r="Y341" s="53"/>
      <c r="Z341" s="53"/>
      <c r="AA341" s="53"/>
      <c r="AB341" s="53"/>
      <c r="AC341" s="53"/>
      <c r="AD341" s="53"/>
      <c r="AE341" s="53"/>
      <c r="AF341" s="53"/>
      <c r="AG341" s="53"/>
      <c r="AH341" s="53"/>
      <c r="AI341" s="53"/>
      <c r="AJ341" s="53"/>
      <c r="AK341" s="53"/>
      <c r="AL341" s="53"/>
      <c r="AM341" s="53"/>
      <c r="AN341" s="53"/>
      <c r="AO341" s="53"/>
      <c r="AP341" s="53"/>
      <c r="AQ341" s="53"/>
      <c r="AR341" s="53"/>
      <c r="AS341" s="53"/>
      <c r="AT341" s="53"/>
      <c r="AU341" s="53"/>
      <c r="AV341" s="53"/>
      <c r="AW341" s="53"/>
      <c r="AX341" s="53"/>
      <c r="AY341" s="53"/>
      <c r="AZ341" s="53"/>
      <c r="BA341" s="53"/>
      <c r="BB341" s="53"/>
      <c r="BC341" s="53"/>
      <c r="BD341" s="53"/>
      <c r="BE341" s="53"/>
      <c r="BF341" s="53"/>
      <c r="BG341" s="53"/>
      <c r="BH341" s="53"/>
      <c r="BI341" s="53"/>
      <c r="BJ341" s="53"/>
      <c r="BK341" s="53"/>
      <c r="BL341" s="53"/>
      <c r="BM341" s="53"/>
      <c r="BN341" s="53"/>
      <c r="BO341" s="53"/>
      <c r="BP341" s="53"/>
      <c r="BQ341" s="53"/>
      <c r="BR341" s="53"/>
      <c r="BS341" s="53"/>
      <c r="BT341" s="53"/>
      <c r="BU341" s="53"/>
      <c r="BV341" s="53"/>
      <c r="BW341" s="53"/>
    </row>
    <row r="342" spans="3:75" s="5" customFormat="1" x14ac:dyDescent="0.25">
      <c r="C342" s="8"/>
      <c r="G342" s="8"/>
      <c r="V342" s="53"/>
      <c r="W342" s="53"/>
      <c r="X342" s="53"/>
      <c r="Y342" s="53"/>
      <c r="Z342" s="53"/>
      <c r="AA342" s="53"/>
      <c r="AB342" s="53"/>
      <c r="AC342" s="53"/>
      <c r="AD342" s="53"/>
      <c r="AE342" s="53"/>
      <c r="AF342" s="53"/>
      <c r="AG342" s="53"/>
      <c r="AH342" s="53"/>
      <c r="AI342" s="53"/>
      <c r="AJ342" s="53"/>
      <c r="AK342" s="53"/>
      <c r="AL342" s="53"/>
      <c r="AM342" s="53"/>
      <c r="AN342" s="53"/>
      <c r="AO342" s="53"/>
      <c r="AP342" s="53"/>
      <c r="AQ342" s="53"/>
      <c r="AR342" s="53"/>
      <c r="AS342" s="53"/>
      <c r="AT342" s="53"/>
      <c r="AU342" s="53"/>
      <c r="AV342" s="53"/>
      <c r="AW342" s="53"/>
      <c r="AX342" s="53"/>
      <c r="AY342" s="53"/>
      <c r="AZ342" s="53"/>
      <c r="BA342" s="53"/>
      <c r="BB342" s="53"/>
      <c r="BC342" s="53"/>
      <c r="BD342" s="53"/>
      <c r="BE342" s="53"/>
      <c r="BF342" s="53"/>
      <c r="BG342" s="53"/>
      <c r="BH342" s="53"/>
      <c r="BI342" s="53"/>
      <c r="BJ342" s="53"/>
      <c r="BK342" s="53"/>
      <c r="BL342" s="53"/>
      <c r="BM342" s="53"/>
      <c r="BN342" s="53"/>
      <c r="BO342" s="53"/>
      <c r="BP342" s="53"/>
      <c r="BQ342" s="53"/>
      <c r="BR342" s="53"/>
      <c r="BS342" s="53"/>
      <c r="BT342" s="53"/>
      <c r="BU342" s="53"/>
      <c r="BV342" s="53"/>
      <c r="BW342" s="53"/>
    </row>
    <row r="343" spans="3:75" s="5" customFormat="1" x14ac:dyDescent="0.25">
      <c r="C343" s="8"/>
      <c r="G343" s="8"/>
      <c r="V343" s="53"/>
      <c r="W343" s="53"/>
      <c r="X343" s="53"/>
      <c r="Y343" s="53"/>
      <c r="Z343" s="53"/>
      <c r="AA343" s="53"/>
      <c r="AB343" s="53"/>
      <c r="AC343" s="53"/>
      <c r="AD343" s="53"/>
      <c r="AE343" s="53"/>
      <c r="AF343" s="53"/>
      <c r="AG343" s="53"/>
      <c r="AH343" s="53"/>
      <c r="AI343" s="53"/>
      <c r="AJ343" s="53"/>
      <c r="AK343" s="53"/>
      <c r="AL343" s="53"/>
      <c r="AM343" s="53"/>
      <c r="AN343" s="53"/>
      <c r="AO343" s="53"/>
      <c r="AP343" s="53"/>
      <c r="AQ343" s="53"/>
      <c r="AR343" s="53"/>
      <c r="AS343" s="53"/>
      <c r="AT343" s="53"/>
      <c r="AU343" s="53"/>
      <c r="AV343" s="53"/>
      <c r="AW343" s="53"/>
      <c r="AX343" s="53"/>
      <c r="AY343" s="53"/>
      <c r="AZ343" s="53"/>
      <c r="BA343" s="53"/>
      <c r="BB343" s="53"/>
      <c r="BC343" s="53"/>
      <c r="BD343" s="53"/>
      <c r="BE343" s="53"/>
      <c r="BF343" s="53"/>
      <c r="BG343" s="53"/>
      <c r="BH343" s="53"/>
      <c r="BI343" s="53"/>
      <c r="BJ343" s="53"/>
      <c r="BK343" s="53"/>
      <c r="BL343" s="53"/>
      <c r="BM343" s="53"/>
      <c r="BN343" s="53"/>
      <c r="BO343" s="53"/>
      <c r="BP343" s="53"/>
      <c r="BQ343" s="53"/>
      <c r="BR343" s="53"/>
      <c r="BS343" s="53"/>
      <c r="BT343" s="53"/>
      <c r="BU343" s="53"/>
      <c r="BV343" s="53"/>
      <c r="BW343" s="53"/>
    </row>
    <row r="344" spans="3:75" s="5" customFormat="1" x14ac:dyDescent="0.25">
      <c r="C344" s="8"/>
      <c r="G344" s="8"/>
      <c r="V344" s="53"/>
      <c r="W344" s="53"/>
      <c r="X344" s="53"/>
      <c r="Y344" s="53"/>
      <c r="Z344" s="53"/>
      <c r="AA344" s="53"/>
      <c r="AB344" s="53"/>
      <c r="AC344" s="53"/>
      <c r="AD344" s="53"/>
      <c r="AE344" s="53"/>
      <c r="AF344" s="53"/>
      <c r="AG344" s="53"/>
      <c r="AH344" s="53"/>
      <c r="AI344" s="53"/>
      <c r="AJ344" s="53"/>
      <c r="AK344" s="53"/>
      <c r="AL344" s="53"/>
      <c r="AM344" s="53"/>
      <c r="AN344" s="53"/>
      <c r="AO344" s="53"/>
      <c r="AP344" s="53"/>
      <c r="AQ344" s="53"/>
      <c r="AR344" s="53"/>
      <c r="AS344" s="53"/>
      <c r="AT344" s="53"/>
      <c r="AU344" s="53"/>
      <c r="AV344" s="53"/>
      <c r="AW344" s="53"/>
      <c r="AX344" s="53"/>
      <c r="AY344" s="53"/>
      <c r="AZ344" s="53"/>
      <c r="BA344" s="53"/>
      <c r="BB344" s="53"/>
      <c r="BC344" s="53"/>
      <c r="BD344" s="53"/>
      <c r="BE344" s="53"/>
      <c r="BF344" s="53"/>
      <c r="BG344" s="53"/>
      <c r="BH344" s="53"/>
      <c r="BI344" s="53"/>
      <c r="BJ344" s="53"/>
      <c r="BK344" s="53"/>
      <c r="BL344" s="53"/>
      <c r="BM344" s="53"/>
      <c r="BN344" s="53"/>
      <c r="BO344" s="53"/>
      <c r="BP344" s="53"/>
      <c r="BQ344" s="53"/>
      <c r="BR344" s="53"/>
      <c r="BS344" s="53"/>
      <c r="BT344" s="53"/>
      <c r="BU344" s="53"/>
      <c r="BV344" s="53"/>
      <c r="BW344" s="53"/>
    </row>
    <row r="345" spans="3:75" s="5" customFormat="1" x14ac:dyDescent="0.25">
      <c r="C345" s="8"/>
      <c r="G345" s="8"/>
      <c r="V345" s="53"/>
      <c r="W345" s="53"/>
      <c r="X345" s="53"/>
      <c r="Y345" s="53"/>
      <c r="Z345" s="53"/>
      <c r="AA345" s="53"/>
      <c r="AB345" s="53"/>
      <c r="AC345" s="53"/>
      <c r="AD345" s="53"/>
      <c r="AE345" s="53"/>
      <c r="AF345" s="53"/>
      <c r="AG345" s="53"/>
      <c r="AH345" s="53"/>
      <c r="AI345" s="53"/>
      <c r="AJ345" s="53"/>
      <c r="AK345" s="53"/>
      <c r="AL345" s="53"/>
      <c r="AM345" s="53"/>
      <c r="AN345" s="53"/>
      <c r="AO345" s="53"/>
      <c r="AP345" s="53"/>
      <c r="AQ345" s="53"/>
      <c r="AR345" s="53"/>
      <c r="AS345" s="53"/>
      <c r="AT345" s="53"/>
      <c r="AU345" s="53"/>
      <c r="AV345" s="53"/>
      <c r="AW345" s="53"/>
      <c r="AX345" s="53"/>
      <c r="AY345" s="53"/>
      <c r="AZ345" s="53"/>
      <c r="BA345" s="53"/>
      <c r="BB345" s="53"/>
      <c r="BC345" s="53"/>
      <c r="BD345" s="53"/>
      <c r="BE345" s="53"/>
      <c r="BF345" s="53"/>
      <c r="BG345" s="53"/>
      <c r="BH345" s="53"/>
      <c r="BI345" s="53"/>
      <c r="BJ345" s="53"/>
      <c r="BK345" s="53"/>
      <c r="BL345" s="53"/>
      <c r="BM345" s="53"/>
      <c r="BN345" s="53"/>
      <c r="BO345" s="53"/>
      <c r="BP345" s="53"/>
      <c r="BQ345" s="53"/>
      <c r="BR345" s="53"/>
      <c r="BS345" s="53"/>
      <c r="BT345" s="53"/>
      <c r="BU345" s="53"/>
      <c r="BV345" s="53"/>
      <c r="BW345" s="53"/>
    </row>
    <row r="346" spans="3:75" s="5" customFormat="1" x14ac:dyDescent="0.25">
      <c r="C346" s="8"/>
      <c r="G346" s="8"/>
      <c r="V346" s="53"/>
      <c r="W346" s="53"/>
      <c r="X346" s="53"/>
      <c r="Y346" s="53"/>
      <c r="Z346" s="53"/>
      <c r="AA346" s="53"/>
      <c r="AB346" s="53"/>
      <c r="AC346" s="53"/>
      <c r="AD346" s="53"/>
      <c r="AE346" s="53"/>
      <c r="AF346" s="53"/>
      <c r="AG346" s="53"/>
      <c r="AH346" s="53"/>
      <c r="AI346" s="53"/>
      <c r="AJ346" s="53"/>
      <c r="AK346" s="53"/>
      <c r="AL346" s="53"/>
      <c r="AM346" s="53"/>
      <c r="AN346" s="53"/>
      <c r="AO346" s="53"/>
      <c r="AP346" s="53"/>
      <c r="AQ346" s="53"/>
      <c r="AR346" s="53"/>
      <c r="AS346" s="53"/>
      <c r="AT346" s="53"/>
      <c r="AU346" s="53"/>
      <c r="AV346" s="53"/>
      <c r="AW346" s="53"/>
      <c r="AX346" s="53"/>
      <c r="AY346" s="53"/>
      <c r="AZ346" s="53"/>
      <c r="BA346" s="53"/>
      <c r="BB346" s="53"/>
      <c r="BC346" s="53"/>
      <c r="BD346" s="53"/>
      <c r="BE346" s="53"/>
      <c r="BF346" s="53"/>
      <c r="BG346" s="53"/>
      <c r="BH346" s="53"/>
      <c r="BI346" s="53"/>
      <c r="BJ346" s="53"/>
      <c r="BK346" s="53"/>
      <c r="BL346" s="53"/>
      <c r="BM346" s="53"/>
      <c r="BN346" s="53"/>
      <c r="BO346" s="53"/>
      <c r="BP346" s="53"/>
      <c r="BQ346" s="53"/>
      <c r="BR346" s="53"/>
      <c r="BS346" s="53"/>
      <c r="BT346" s="53"/>
      <c r="BU346" s="53"/>
      <c r="BV346" s="53"/>
      <c r="BW346" s="53"/>
    </row>
    <row r="347" spans="3:75" s="5" customFormat="1" x14ac:dyDescent="0.25">
      <c r="C347" s="8"/>
      <c r="G347" s="8"/>
      <c r="V347" s="53"/>
      <c r="W347" s="53"/>
      <c r="X347" s="53"/>
      <c r="Y347" s="53"/>
      <c r="Z347" s="53"/>
      <c r="AA347" s="53"/>
      <c r="AB347" s="53"/>
      <c r="AC347" s="53"/>
      <c r="AD347" s="53"/>
      <c r="AE347" s="53"/>
      <c r="AF347" s="53"/>
      <c r="AG347" s="53"/>
      <c r="AH347" s="53"/>
      <c r="AI347" s="53"/>
      <c r="AJ347" s="53"/>
      <c r="AK347" s="53"/>
      <c r="AL347" s="53"/>
      <c r="AM347" s="53"/>
      <c r="AN347" s="53"/>
      <c r="AO347" s="53"/>
      <c r="AP347" s="53"/>
      <c r="AQ347" s="53"/>
      <c r="AR347" s="53"/>
      <c r="AS347" s="53"/>
      <c r="AT347" s="53"/>
      <c r="AU347" s="53"/>
      <c r="AV347" s="53"/>
      <c r="AW347" s="53"/>
      <c r="AX347" s="53"/>
      <c r="AY347" s="53"/>
      <c r="AZ347" s="53"/>
      <c r="BA347" s="53"/>
      <c r="BB347" s="53"/>
      <c r="BC347" s="53"/>
      <c r="BD347" s="53"/>
      <c r="BE347" s="53"/>
      <c r="BF347" s="53"/>
      <c r="BG347" s="53"/>
      <c r="BH347" s="53"/>
      <c r="BI347" s="53"/>
      <c r="BJ347" s="53"/>
      <c r="BK347" s="53"/>
      <c r="BL347" s="53"/>
      <c r="BM347" s="53"/>
      <c r="BN347" s="53"/>
      <c r="BO347" s="53"/>
      <c r="BP347" s="53"/>
      <c r="BQ347" s="53"/>
      <c r="BR347" s="53"/>
      <c r="BS347" s="53"/>
      <c r="BT347" s="53"/>
      <c r="BU347" s="53"/>
      <c r="BV347" s="53"/>
      <c r="BW347" s="53"/>
    </row>
    <row r="348" spans="3:75" s="5" customFormat="1" x14ac:dyDescent="0.25">
      <c r="C348" s="8"/>
      <c r="G348" s="8"/>
      <c r="V348" s="53"/>
      <c r="W348" s="53"/>
      <c r="X348" s="53"/>
      <c r="Y348" s="53"/>
      <c r="Z348" s="53"/>
      <c r="AA348" s="53"/>
      <c r="AB348" s="53"/>
      <c r="AC348" s="53"/>
      <c r="AD348" s="53"/>
      <c r="AE348" s="53"/>
      <c r="AF348" s="53"/>
      <c r="AG348" s="53"/>
      <c r="AH348" s="53"/>
      <c r="AI348" s="53"/>
      <c r="AJ348" s="53"/>
      <c r="AK348" s="53"/>
      <c r="AL348" s="53"/>
      <c r="AM348" s="53"/>
      <c r="AN348" s="53"/>
      <c r="AO348" s="53"/>
      <c r="AP348" s="53"/>
      <c r="AQ348" s="53"/>
      <c r="AR348" s="53"/>
      <c r="AS348" s="53"/>
      <c r="AT348" s="53"/>
      <c r="AU348" s="53"/>
      <c r="AV348" s="53"/>
      <c r="AW348" s="53"/>
      <c r="AX348" s="53"/>
      <c r="AY348" s="53"/>
      <c r="AZ348" s="53"/>
      <c r="BA348" s="53"/>
      <c r="BB348" s="53"/>
      <c r="BC348" s="53"/>
      <c r="BD348" s="53"/>
      <c r="BE348" s="53"/>
      <c r="BF348" s="53"/>
      <c r="BG348" s="53"/>
      <c r="BH348" s="53"/>
      <c r="BI348" s="53"/>
      <c r="BJ348" s="53"/>
      <c r="BK348" s="53"/>
      <c r="BL348" s="53"/>
      <c r="BM348" s="53"/>
      <c r="BN348" s="53"/>
      <c r="BO348" s="53"/>
      <c r="BP348" s="53"/>
      <c r="BQ348" s="53"/>
      <c r="BR348" s="53"/>
      <c r="BS348" s="53"/>
      <c r="BT348" s="53"/>
      <c r="BU348" s="53"/>
      <c r="BV348" s="53"/>
      <c r="BW348" s="53"/>
    </row>
    <row r="349" spans="3:75" s="5" customFormat="1" x14ac:dyDescent="0.25">
      <c r="C349" s="8"/>
      <c r="G349" s="8"/>
      <c r="V349" s="53"/>
      <c r="W349" s="53"/>
      <c r="X349" s="53"/>
      <c r="Y349" s="53"/>
      <c r="Z349" s="53"/>
      <c r="AA349" s="53"/>
      <c r="AB349" s="53"/>
      <c r="AC349" s="53"/>
      <c r="AD349" s="53"/>
      <c r="AE349" s="53"/>
      <c r="AF349" s="53"/>
      <c r="AG349" s="53"/>
      <c r="AH349" s="53"/>
      <c r="AI349" s="53"/>
      <c r="AJ349" s="53"/>
      <c r="AK349" s="53"/>
      <c r="AL349" s="53"/>
      <c r="AM349" s="53"/>
      <c r="AN349" s="53"/>
      <c r="AO349" s="53"/>
      <c r="AP349" s="53"/>
      <c r="AQ349" s="53"/>
      <c r="AR349" s="53"/>
      <c r="AS349" s="53"/>
      <c r="AT349" s="53"/>
      <c r="AU349" s="53"/>
      <c r="AV349" s="53"/>
      <c r="AW349" s="53"/>
      <c r="AX349" s="53"/>
      <c r="AY349" s="53"/>
      <c r="AZ349" s="53"/>
      <c r="BA349" s="53"/>
      <c r="BB349" s="53"/>
      <c r="BC349" s="53"/>
      <c r="BD349" s="53"/>
      <c r="BE349" s="53"/>
      <c r="BF349" s="53"/>
      <c r="BG349" s="53"/>
      <c r="BH349" s="53"/>
      <c r="BI349" s="53"/>
      <c r="BJ349" s="53"/>
      <c r="BK349" s="53"/>
      <c r="BL349" s="53"/>
      <c r="BM349" s="53"/>
      <c r="BN349" s="53"/>
      <c r="BO349" s="53"/>
      <c r="BP349" s="53"/>
      <c r="BQ349" s="53"/>
      <c r="BR349" s="53"/>
      <c r="BS349" s="53"/>
      <c r="BT349" s="53"/>
      <c r="BU349" s="53"/>
      <c r="BV349" s="53"/>
      <c r="BW349" s="53"/>
    </row>
    <row r="350" spans="3:75" s="5" customFormat="1" x14ac:dyDescent="0.25">
      <c r="C350" s="8"/>
      <c r="G350" s="8"/>
      <c r="V350" s="53"/>
      <c r="W350" s="53"/>
      <c r="X350" s="53"/>
      <c r="Y350" s="53"/>
      <c r="Z350" s="53"/>
      <c r="AA350" s="53"/>
      <c r="AB350" s="53"/>
      <c r="AC350" s="53"/>
      <c r="AD350" s="53"/>
      <c r="AE350" s="53"/>
      <c r="AF350" s="53"/>
      <c r="AG350" s="53"/>
      <c r="AH350" s="53"/>
      <c r="AI350" s="53"/>
      <c r="AJ350" s="53"/>
      <c r="AK350" s="53"/>
      <c r="AL350" s="53"/>
      <c r="AM350" s="53"/>
      <c r="AN350" s="53"/>
      <c r="AO350" s="53"/>
      <c r="AP350" s="53"/>
      <c r="AQ350" s="53"/>
      <c r="AR350" s="53"/>
      <c r="AS350" s="53"/>
      <c r="AT350" s="53"/>
      <c r="AU350" s="53"/>
      <c r="AV350" s="53"/>
      <c r="AW350" s="53"/>
      <c r="AX350" s="53"/>
      <c r="AY350" s="53"/>
      <c r="AZ350" s="53"/>
      <c r="BA350" s="53"/>
      <c r="BB350" s="53"/>
      <c r="BC350" s="53"/>
      <c r="BD350" s="53"/>
      <c r="BE350" s="53"/>
      <c r="BF350" s="53"/>
      <c r="BG350" s="53"/>
      <c r="BH350" s="53"/>
      <c r="BI350" s="53"/>
      <c r="BJ350" s="53"/>
      <c r="BK350" s="53"/>
      <c r="BL350" s="53"/>
      <c r="BM350" s="53"/>
      <c r="BN350" s="53"/>
      <c r="BO350" s="53"/>
      <c r="BP350" s="53"/>
      <c r="BQ350" s="53"/>
      <c r="BR350" s="53"/>
      <c r="BS350" s="53"/>
      <c r="BT350" s="53"/>
      <c r="BU350" s="53"/>
      <c r="BV350" s="53"/>
      <c r="BW350" s="53"/>
    </row>
    <row r="351" spans="3:75" s="5" customFormat="1" x14ac:dyDescent="0.25">
      <c r="C351" s="8"/>
      <c r="G351" s="8"/>
      <c r="V351" s="53"/>
      <c r="W351" s="53"/>
      <c r="X351" s="53"/>
      <c r="Y351" s="53"/>
      <c r="Z351" s="53"/>
      <c r="AA351" s="53"/>
      <c r="AB351" s="53"/>
      <c r="AC351" s="53"/>
      <c r="AD351" s="53"/>
      <c r="AE351" s="53"/>
      <c r="AF351" s="53"/>
      <c r="AG351" s="53"/>
      <c r="AH351" s="53"/>
      <c r="AI351" s="53"/>
      <c r="AJ351" s="53"/>
      <c r="AK351" s="53"/>
      <c r="AL351" s="53"/>
      <c r="AM351" s="53"/>
      <c r="AN351" s="53"/>
      <c r="AO351" s="53"/>
      <c r="AP351" s="53"/>
      <c r="AQ351" s="53"/>
      <c r="AR351" s="53"/>
      <c r="AS351" s="53"/>
      <c r="AT351" s="53"/>
      <c r="AU351" s="53"/>
      <c r="AV351" s="53"/>
      <c r="AW351" s="53"/>
      <c r="AX351" s="53"/>
      <c r="AY351" s="53"/>
      <c r="AZ351" s="53"/>
      <c r="BA351" s="53"/>
      <c r="BB351" s="53"/>
      <c r="BC351" s="53"/>
      <c r="BD351" s="53"/>
      <c r="BE351" s="53"/>
      <c r="BF351" s="53"/>
      <c r="BG351" s="53"/>
      <c r="BH351" s="53"/>
      <c r="BI351" s="53"/>
      <c r="BJ351" s="53"/>
      <c r="BK351" s="53"/>
      <c r="BL351" s="53"/>
      <c r="BM351" s="53"/>
      <c r="BN351" s="53"/>
      <c r="BO351" s="53"/>
      <c r="BP351" s="53"/>
      <c r="BQ351" s="53"/>
      <c r="BR351" s="53"/>
      <c r="BS351" s="53"/>
      <c r="BT351" s="53"/>
      <c r="BU351" s="53"/>
      <c r="BV351" s="53"/>
      <c r="BW351" s="53"/>
    </row>
    <row r="352" spans="3:75" s="5" customFormat="1" x14ac:dyDescent="0.25">
      <c r="C352" s="8"/>
      <c r="G352" s="8"/>
      <c r="V352" s="53"/>
      <c r="W352" s="53"/>
      <c r="X352" s="53"/>
      <c r="Y352" s="53"/>
      <c r="Z352" s="53"/>
      <c r="AA352" s="53"/>
      <c r="AB352" s="53"/>
      <c r="AC352" s="53"/>
      <c r="AD352" s="53"/>
      <c r="AE352" s="53"/>
      <c r="AF352" s="53"/>
      <c r="AG352" s="53"/>
      <c r="AH352" s="53"/>
      <c r="AI352" s="53"/>
      <c r="AJ352" s="53"/>
      <c r="AK352" s="53"/>
      <c r="AL352" s="53"/>
      <c r="AM352" s="53"/>
      <c r="AN352" s="53"/>
      <c r="AO352" s="53"/>
      <c r="AP352" s="53"/>
      <c r="AQ352" s="53"/>
      <c r="AR352" s="53"/>
      <c r="AS352" s="53"/>
      <c r="AT352" s="53"/>
      <c r="AU352" s="53"/>
      <c r="AV352" s="53"/>
      <c r="AW352" s="53"/>
      <c r="AX352" s="53"/>
      <c r="AY352" s="53"/>
      <c r="AZ352" s="53"/>
      <c r="BA352" s="53"/>
      <c r="BB352" s="53"/>
      <c r="BC352" s="53"/>
      <c r="BD352" s="53"/>
      <c r="BE352" s="53"/>
      <c r="BF352" s="53"/>
      <c r="BG352" s="53"/>
      <c r="BH352" s="53"/>
      <c r="BI352" s="53"/>
      <c r="BJ352" s="53"/>
      <c r="BK352" s="53"/>
      <c r="BL352" s="53"/>
      <c r="BM352" s="53"/>
      <c r="BN352" s="53"/>
      <c r="BO352" s="53"/>
      <c r="BP352" s="53"/>
      <c r="BQ352" s="53"/>
      <c r="BR352" s="53"/>
      <c r="BS352" s="53"/>
      <c r="BT352" s="53"/>
      <c r="BU352" s="53"/>
      <c r="BV352" s="53"/>
      <c r="BW352" s="53"/>
    </row>
    <row r="353" spans="3:75" s="5" customFormat="1" x14ac:dyDescent="0.25">
      <c r="C353" s="8"/>
      <c r="G353" s="8"/>
      <c r="V353" s="53"/>
      <c r="W353" s="53"/>
      <c r="X353" s="53"/>
      <c r="Y353" s="53"/>
      <c r="Z353" s="53"/>
      <c r="AA353" s="53"/>
      <c r="AB353" s="53"/>
      <c r="AC353" s="53"/>
      <c r="AD353" s="53"/>
      <c r="AE353" s="53"/>
      <c r="AF353" s="53"/>
      <c r="AG353" s="53"/>
      <c r="AH353" s="53"/>
      <c r="AI353" s="53"/>
      <c r="AJ353" s="53"/>
      <c r="AK353" s="53"/>
      <c r="AL353" s="53"/>
      <c r="AM353" s="53"/>
      <c r="AN353" s="53"/>
      <c r="AO353" s="53"/>
      <c r="AP353" s="53"/>
      <c r="AQ353" s="53"/>
      <c r="AR353" s="53"/>
      <c r="AS353" s="53"/>
      <c r="AT353" s="53"/>
      <c r="AU353" s="53"/>
      <c r="AV353" s="53"/>
      <c r="AW353" s="53"/>
      <c r="AX353" s="53"/>
      <c r="AY353" s="53"/>
      <c r="AZ353" s="53"/>
      <c r="BA353" s="53"/>
      <c r="BB353" s="53"/>
      <c r="BC353" s="53"/>
      <c r="BD353" s="53"/>
      <c r="BE353" s="53"/>
      <c r="BF353" s="53"/>
      <c r="BG353" s="53"/>
      <c r="BH353" s="53"/>
      <c r="BI353" s="53"/>
      <c r="BJ353" s="53"/>
      <c r="BK353" s="53"/>
      <c r="BL353" s="53"/>
      <c r="BM353" s="53"/>
      <c r="BN353" s="53"/>
      <c r="BO353" s="53"/>
      <c r="BP353" s="53"/>
      <c r="BQ353" s="53"/>
      <c r="BR353" s="53"/>
      <c r="BS353" s="53"/>
      <c r="BT353" s="53"/>
      <c r="BU353" s="53"/>
      <c r="BV353" s="53"/>
      <c r="BW353" s="53"/>
    </row>
    <row r="354" spans="3:75" s="5" customFormat="1" x14ac:dyDescent="0.25">
      <c r="C354" s="8"/>
      <c r="G354" s="8"/>
      <c r="V354" s="53"/>
      <c r="W354" s="53"/>
      <c r="X354" s="53"/>
      <c r="Y354" s="53"/>
      <c r="Z354" s="53"/>
      <c r="AA354" s="53"/>
      <c r="AB354" s="53"/>
      <c r="AC354" s="53"/>
      <c r="AD354" s="53"/>
      <c r="AE354" s="53"/>
      <c r="AF354" s="53"/>
      <c r="AG354" s="53"/>
      <c r="AH354" s="53"/>
      <c r="AI354" s="53"/>
      <c r="AJ354" s="53"/>
      <c r="AK354" s="53"/>
      <c r="AL354" s="53"/>
      <c r="AM354" s="53"/>
      <c r="AN354" s="53"/>
      <c r="AO354" s="53"/>
      <c r="AP354" s="53"/>
      <c r="AQ354" s="53"/>
      <c r="AR354" s="53"/>
      <c r="AS354" s="53"/>
      <c r="AT354" s="53"/>
      <c r="AU354" s="53"/>
      <c r="AV354" s="53"/>
      <c r="AW354" s="53"/>
      <c r="AX354" s="53"/>
      <c r="AY354" s="53"/>
      <c r="AZ354" s="53"/>
      <c r="BA354" s="53"/>
      <c r="BB354" s="53"/>
      <c r="BC354" s="53"/>
      <c r="BD354" s="53"/>
      <c r="BE354" s="53"/>
      <c r="BF354" s="53"/>
      <c r="BG354" s="53"/>
      <c r="BH354" s="53"/>
      <c r="BI354" s="53"/>
      <c r="BJ354" s="53"/>
      <c r="BK354" s="53"/>
      <c r="BL354" s="53"/>
      <c r="BM354" s="53"/>
      <c r="BN354" s="53"/>
      <c r="BO354" s="53"/>
      <c r="BP354" s="53"/>
      <c r="BQ354" s="53"/>
      <c r="BR354" s="53"/>
      <c r="BS354" s="53"/>
      <c r="BT354" s="53"/>
      <c r="BU354" s="53"/>
      <c r="BV354" s="53"/>
      <c r="BW354" s="53"/>
    </row>
    <row r="355" spans="3:75" s="5" customFormat="1" x14ac:dyDescent="0.25">
      <c r="C355" s="8"/>
      <c r="G355" s="8"/>
      <c r="V355" s="53"/>
      <c r="W355" s="53"/>
      <c r="X355" s="53"/>
      <c r="Y355" s="53"/>
      <c r="Z355" s="53"/>
      <c r="AA355" s="53"/>
      <c r="AB355" s="53"/>
      <c r="AC355" s="53"/>
      <c r="AD355" s="53"/>
      <c r="AE355" s="53"/>
      <c r="AF355" s="53"/>
      <c r="AG355" s="53"/>
      <c r="AH355" s="53"/>
      <c r="AI355" s="53"/>
      <c r="AJ355" s="53"/>
      <c r="AK355" s="53"/>
      <c r="AL355" s="53"/>
      <c r="AM355" s="53"/>
      <c r="AN355" s="53"/>
      <c r="AO355" s="53"/>
      <c r="AP355" s="53"/>
      <c r="AQ355" s="53"/>
      <c r="AR355" s="53"/>
      <c r="AS355" s="53"/>
      <c r="AT355" s="53"/>
      <c r="AU355" s="53"/>
      <c r="AV355" s="53"/>
      <c r="AW355" s="53"/>
      <c r="AX355" s="53"/>
      <c r="AY355" s="53"/>
      <c r="AZ355" s="53"/>
      <c r="BA355" s="53"/>
      <c r="BB355" s="53"/>
      <c r="BC355" s="53"/>
      <c r="BD355" s="53"/>
      <c r="BE355" s="53"/>
      <c r="BF355" s="53"/>
      <c r="BG355" s="53"/>
      <c r="BH355" s="53"/>
      <c r="BI355" s="53"/>
      <c r="BJ355" s="53"/>
      <c r="BK355" s="53"/>
      <c r="BL355" s="53"/>
      <c r="BM355" s="53"/>
      <c r="BN355" s="53"/>
      <c r="BO355" s="53"/>
      <c r="BP355" s="53"/>
      <c r="BQ355" s="53"/>
      <c r="BR355" s="53"/>
      <c r="BS355" s="53"/>
      <c r="BT355" s="53"/>
      <c r="BU355" s="53"/>
      <c r="BV355" s="53"/>
      <c r="BW355" s="53"/>
    </row>
    <row r="356" spans="3:75" s="5" customFormat="1" x14ac:dyDescent="0.25">
      <c r="C356" s="8"/>
      <c r="G356" s="8"/>
      <c r="V356" s="53"/>
      <c r="W356" s="53"/>
      <c r="X356" s="53"/>
      <c r="Y356" s="53"/>
      <c r="Z356" s="53"/>
      <c r="AA356" s="53"/>
      <c r="AB356" s="53"/>
      <c r="AC356" s="53"/>
      <c r="AD356" s="53"/>
      <c r="AE356" s="53"/>
      <c r="AF356" s="53"/>
      <c r="AG356" s="53"/>
      <c r="AH356" s="53"/>
      <c r="AI356" s="53"/>
      <c r="AJ356" s="53"/>
      <c r="AK356" s="53"/>
      <c r="AL356" s="53"/>
      <c r="AM356" s="53"/>
      <c r="AN356" s="53"/>
      <c r="AO356" s="53"/>
      <c r="AP356" s="53"/>
      <c r="AQ356" s="53"/>
      <c r="AR356" s="53"/>
      <c r="AS356" s="53"/>
      <c r="AT356" s="53"/>
      <c r="AU356" s="53"/>
      <c r="AV356" s="53"/>
      <c r="AW356" s="53"/>
      <c r="AX356" s="53"/>
      <c r="AY356" s="53"/>
      <c r="AZ356" s="53"/>
      <c r="BA356" s="53"/>
      <c r="BB356" s="53"/>
      <c r="BC356" s="53"/>
      <c r="BD356" s="53"/>
      <c r="BE356" s="53"/>
      <c r="BF356" s="53"/>
      <c r="BG356" s="53"/>
      <c r="BH356" s="53"/>
      <c r="BI356" s="53"/>
      <c r="BJ356" s="53"/>
      <c r="BK356" s="53"/>
      <c r="BL356" s="53"/>
      <c r="BM356" s="53"/>
      <c r="BN356" s="53"/>
      <c r="BO356" s="53"/>
      <c r="BP356" s="53"/>
      <c r="BQ356" s="53"/>
      <c r="BR356" s="53"/>
      <c r="BS356" s="53"/>
      <c r="BT356" s="53"/>
      <c r="BU356" s="53"/>
      <c r="BV356" s="53"/>
      <c r="BW356" s="53"/>
    </row>
    <row r="357" spans="3:75" s="5" customFormat="1" x14ac:dyDescent="0.25">
      <c r="C357" s="8"/>
      <c r="G357" s="8"/>
      <c r="V357" s="53"/>
      <c r="W357" s="53"/>
      <c r="X357" s="53"/>
      <c r="Y357" s="53"/>
      <c r="Z357" s="53"/>
      <c r="AA357" s="53"/>
      <c r="AB357" s="53"/>
      <c r="AC357" s="53"/>
      <c r="AD357" s="53"/>
      <c r="AE357" s="53"/>
      <c r="AF357" s="53"/>
      <c r="AG357" s="53"/>
      <c r="AH357" s="53"/>
      <c r="AI357" s="53"/>
      <c r="AJ357" s="53"/>
      <c r="AK357" s="53"/>
      <c r="AL357" s="53"/>
      <c r="AM357" s="53"/>
      <c r="AN357" s="53"/>
      <c r="AO357" s="53"/>
      <c r="AP357" s="53"/>
      <c r="AQ357" s="53"/>
      <c r="AR357" s="53"/>
      <c r="AS357" s="53"/>
      <c r="AT357" s="53"/>
      <c r="AU357" s="53"/>
      <c r="AV357" s="53"/>
      <c r="AW357" s="53"/>
      <c r="AX357" s="53"/>
      <c r="AY357" s="53"/>
      <c r="AZ357" s="53"/>
      <c r="BA357" s="53"/>
      <c r="BB357" s="53"/>
      <c r="BC357" s="53"/>
      <c r="BD357" s="53"/>
      <c r="BE357" s="53"/>
      <c r="BF357" s="53"/>
      <c r="BG357" s="53"/>
      <c r="BH357" s="53"/>
      <c r="BI357" s="53"/>
      <c r="BJ357" s="53"/>
      <c r="BK357" s="53"/>
      <c r="BL357" s="53"/>
      <c r="BM357" s="53"/>
      <c r="BN357" s="53"/>
      <c r="BO357" s="53"/>
      <c r="BP357" s="53"/>
      <c r="BQ357" s="53"/>
      <c r="BR357" s="53"/>
      <c r="BS357" s="53"/>
      <c r="BT357" s="53"/>
      <c r="BU357" s="53"/>
      <c r="BV357" s="53"/>
      <c r="BW357" s="53"/>
    </row>
    <row r="358" spans="3:75" s="5" customFormat="1" x14ac:dyDescent="0.25">
      <c r="C358" s="8"/>
      <c r="G358" s="8"/>
      <c r="V358" s="53"/>
      <c r="W358" s="53"/>
      <c r="X358" s="53"/>
      <c r="Y358" s="53"/>
      <c r="Z358" s="53"/>
      <c r="AA358" s="53"/>
      <c r="AB358" s="53"/>
      <c r="AC358" s="53"/>
      <c r="AD358" s="53"/>
      <c r="AE358" s="53"/>
      <c r="AF358" s="53"/>
      <c r="AG358" s="53"/>
      <c r="AH358" s="53"/>
      <c r="AI358" s="53"/>
      <c r="AJ358" s="53"/>
      <c r="AK358" s="53"/>
      <c r="AL358" s="53"/>
      <c r="AM358" s="53"/>
      <c r="AN358" s="53"/>
      <c r="AO358" s="53"/>
      <c r="AP358" s="53"/>
      <c r="AQ358" s="53"/>
      <c r="AR358" s="53"/>
      <c r="AS358" s="53"/>
      <c r="AT358" s="53"/>
      <c r="AU358" s="53"/>
      <c r="AV358" s="53"/>
      <c r="AW358" s="53"/>
      <c r="AX358" s="53"/>
      <c r="AY358" s="53"/>
      <c r="AZ358" s="53"/>
      <c r="BA358" s="53"/>
      <c r="BB358" s="53"/>
      <c r="BC358" s="53"/>
      <c r="BD358" s="53"/>
      <c r="BE358" s="53"/>
      <c r="BF358" s="53"/>
      <c r="BG358" s="53"/>
      <c r="BH358" s="53"/>
      <c r="BI358" s="53"/>
      <c r="BJ358" s="53"/>
      <c r="BK358" s="53"/>
      <c r="BL358" s="53"/>
      <c r="BM358" s="53"/>
      <c r="BN358" s="53"/>
      <c r="BO358" s="53"/>
      <c r="BP358" s="53"/>
      <c r="BQ358" s="53"/>
      <c r="BR358" s="53"/>
      <c r="BS358" s="53"/>
      <c r="BT358" s="53"/>
      <c r="BU358" s="53"/>
      <c r="BV358" s="53"/>
      <c r="BW358" s="53"/>
    </row>
    <row r="359" spans="3:75" s="5" customFormat="1" x14ac:dyDescent="0.25">
      <c r="C359" s="8"/>
      <c r="G359" s="8"/>
      <c r="V359" s="53"/>
      <c r="W359" s="53"/>
      <c r="X359" s="53"/>
      <c r="Y359" s="53"/>
      <c r="Z359" s="53"/>
      <c r="AA359" s="53"/>
      <c r="AB359" s="53"/>
      <c r="AC359" s="53"/>
      <c r="AD359" s="53"/>
      <c r="AE359" s="53"/>
      <c r="AF359" s="53"/>
      <c r="AG359" s="53"/>
      <c r="AH359" s="53"/>
      <c r="AI359" s="53"/>
      <c r="AJ359" s="53"/>
      <c r="AK359" s="53"/>
      <c r="AL359" s="53"/>
      <c r="AM359" s="53"/>
      <c r="AN359" s="53"/>
      <c r="AO359" s="53"/>
      <c r="AP359" s="53"/>
      <c r="AQ359" s="53"/>
      <c r="AR359" s="53"/>
      <c r="AS359" s="53"/>
      <c r="AT359" s="53"/>
      <c r="AU359" s="53"/>
      <c r="AV359" s="53"/>
      <c r="AW359" s="53"/>
      <c r="AX359" s="53"/>
      <c r="AY359" s="53"/>
      <c r="AZ359" s="53"/>
      <c r="BA359" s="53"/>
      <c r="BB359" s="53"/>
      <c r="BC359" s="53"/>
      <c r="BD359" s="53"/>
      <c r="BE359" s="53"/>
      <c r="BF359" s="53"/>
      <c r="BG359" s="53"/>
      <c r="BH359" s="53"/>
      <c r="BI359" s="53"/>
      <c r="BJ359" s="53"/>
      <c r="BK359" s="53"/>
      <c r="BL359" s="53"/>
      <c r="BM359" s="53"/>
      <c r="BN359" s="53"/>
      <c r="BO359" s="53"/>
      <c r="BP359" s="53"/>
      <c r="BQ359" s="53"/>
      <c r="BR359" s="53"/>
      <c r="BS359" s="53"/>
      <c r="BT359" s="53"/>
      <c r="BU359" s="53"/>
      <c r="BV359" s="53"/>
      <c r="BW359" s="53"/>
    </row>
    <row r="360" spans="3:75" s="5" customFormat="1" x14ac:dyDescent="0.25">
      <c r="C360" s="8"/>
      <c r="G360" s="8"/>
      <c r="V360" s="53"/>
      <c r="W360" s="53"/>
      <c r="X360" s="53"/>
      <c r="Y360" s="53"/>
      <c r="Z360" s="53"/>
      <c r="AA360" s="53"/>
      <c r="AB360" s="53"/>
      <c r="AC360" s="53"/>
      <c r="AD360" s="53"/>
      <c r="AE360" s="53"/>
      <c r="AF360" s="53"/>
      <c r="AG360" s="53"/>
      <c r="AH360" s="53"/>
      <c r="AI360" s="53"/>
      <c r="AJ360" s="53"/>
      <c r="AK360" s="53"/>
      <c r="AL360" s="53"/>
      <c r="AM360" s="53"/>
      <c r="AN360" s="53"/>
      <c r="AO360" s="53"/>
      <c r="AP360" s="53"/>
      <c r="AQ360" s="53"/>
      <c r="AR360" s="53"/>
      <c r="AS360" s="53"/>
      <c r="AT360" s="53"/>
      <c r="AU360" s="53"/>
      <c r="AV360" s="53"/>
      <c r="AW360" s="53"/>
      <c r="AX360" s="53"/>
      <c r="AY360" s="53"/>
      <c r="AZ360" s="53"/>
      <c r="BA360" s="53"/>
      <c r="BB360" s="53"/>
      <c r="BC360" s="53"/>
      <c r="BD360" s="53"/>
      <c r="BE360" s="53"/>
      <c r="BF360" s="53"/>
      <c r="BG360" s="53"/>
      <c r="BH360" s="53"/>
      <c r="BI360" s="53"/>
      <c r="BJ360" s="53"/>
      <c r="BK360" s="53"/>
      <c r="BL360" s="53"/>
      <c r="BM360" s="53"/>
      <c r="BN360" s="53"/>
      <c r="BO360" s="53"/>
      <c r="BP360" s="53"/>
      <c r="BQ360" s="53"/>
      <c r="BR360" s="53"/>
      <c r="BS360" s="53"/>
      <c r="BT360" s="53"/>
      <c r="BU360" s="53"/>
      <c r="BV360" s="53"/>
      <c r="BW360" s="53"/>
    </row>
    <row r="361" spans="3:75" s="5" customFormat="1" x14ac:dyDescent="0.25">
      <c r="C361" s="8"/>
      <c r="G361" s="8"/>
      <c r="V361" s="53"/>
      <c r="W361" s="53"/>
      <c r="X361" s="53"/>
      <c r="Y361" s="53"/>
      <c r="Z361" s="53"/>
      <c r="AA361" s="53"/>
      <c r="AB361" s="53"/>
      <c r="AC361" s="53"/>
      <c r="AD361" s="53"/>
      <c r="AE361" s="53"/>
      <c r="AF361" s="53"/>
      <c r="AG361" s="53"/>
      <c r="AH361" s="53"/>
      <c r="AI361" s="53"/>
      <c r="AJ361" s="53"/>
      <c r="AK361" s="53"/>
      <c r="AL361" s="53"/>
      <c r="AM361" s="53"/>
      <c r="AN361" s="53"/>
      <c r="AO361" s="53"/>
      <c r="AP361" s="53"/>
      <c r="AQ361" s="53"/>
      <c r="AR361" s="53"/>
      <c r="AS361" s="53"/>
      <c r="AT361" s="53"/>
      <c r="AU361" s="53"/>
      <c r="AV361" s="53"/>
      <c r="AW361" s="53"/>
      <c r="AX361" s="53"/>
      <c r="AY361" s="53"/>
      <c r="AZ361" s="53"/>
      <c r="BA361" s="53"/>
      <c r="BB361" s="53"/>
      <c r="BC361" s="53"/>
      <c r="BD361" s="53"/>
      <c r="BE361" s="53"/>
      <c r="BF361" s="53"/>
      <c r="BG361" s="53"/>
      <c r="BH361" s="53"/>
      <c r="BI361" s="53"/>
      <c r="BJ361" s="53"/>
      <c r="BK361" s="53"/>
      <c r="BL361" s="53"/>
      <c r="BM361" s="53"/>
      <c r="BN361" s="53"/>
      <c r="BO361" s="53"/>
      <c r="BP361" s="53"/>
      <c r="BQ361" s="53"/>
      <c r="BR361" s="53"/>
      <c r="BS361" s="53"/>
      <c r="BT361" s="53"/>
      <c r="BU361" s="53"/>
      <c r="BV361" s="53"/>
      <c r="BW361" s="53"/>
    </row>
    <row r="362" spans="3:75" s="5" customFormat="1" x14ac:dyDescent="0.25">
      <c r="C362" s="8"/>
      <c r="G362" s="8"/>
      <c r="V362" s="53"/>
      <c r="W362" s="53"/>
      <c r="X362" s="53"/>
      <c r="Y362" s="53"/>
      <c r="Z362" s="53"/>
      <c r="AA362" s="53"/>
      <c r="AB362" s="53"/>
      <c r="AC362" s="53"/>
      <c r="AD362" s="53"/>
      <c r="AE362" s="53"/>
      <c r="AF362" s="53"/>
      <c r="AG362" s="53"/>
      <c r="AH362" s="53"/>
      <c r="AI362" s="53"/>
      <c r="AJ362" s="53"/>
      <c r="AK362" s="53"/>
      <c r="AL362" s="53"/>
      <c r="AM362" s="53"/>
      <c r="AN362" s="53"/>
      <c r="AO362" s="53"/>
      <c r="AP362" s="53"/>
      <c r="AQ362" s="53"/>
      <c r="AR362" s="53"/>
      <c r="AS362" s="53"/>
      <c r="AT362" s="53"/>
      <c r="AU362" s="53"/>
      <c r="AV362" s="53"/>
      <c r="AW362" s="53"/>
      <c r="AX362" s="53"/>
      <c r="AY362" s="53"/>
      <c r="AZ362" s="53"/>
      <c r="BA362" s="53"/>
      <c r="BB362" s="53"/>
      <c r="BC362" s="53"/>
      <c r="BD362" s="53"/>
      <c r="BE362" s="53"/>
      <c r="BF362" s="53"/>
      <c r="BG362" s="53"/>
      <c r="BH362" s="53"/>
      <c r="BI362" s="53"/>
      <c r="BJ362" s="53"/>
      <c r="BK362" s="53"/>
      <c r="BL362" s="53"/>
      <c r="BM362" s="53"/>
      <c r="BN362" s="53"/>
      <c r="BO362" s="53"/>
      <c r="BP362" s="53"/>
      <c r="BQ362" s="53"/>
      <c r="BR362" s="53"/>
      <c r="BS362" s="53"/>
      <c r="BT362" s="53"/>
      <c r="BU362" s="53"/>
      <c r="BV362" s="53"/>
      <c r="BW362" s="53"/>
    </row>
    <row r="363" spans="3:75" s="5" customFormat="1" x14ac:dyDescent="0.25">
      <c r="C363" s="8"/>
      <c r="G363" s="8"/>
      <c r="V363" s="53"/>
      <c r="W363" s="53"/>
      <c r="X363" s="53"/>
      <c r="Y363" s="53"/>
      <c r="Z363" s="53"/>
      <c r="AA363" s="53"/>
      <c r="AB363" s="53"/>
      <c r="AC363" s="53"/>
      <c r="AD363" s="53"/>
      <c r="AE363" s="53"/>
      <c r="AF363" s="53"/>
      <c r="AG363" s="53"/>
      <c r="AH363" s="53"/>
      <c r="AI363" s="53"/>
      <c r="AJ363" s="53"/>
      <c r="AK363" s="53"/>
      <c r="AL363" s="53"/>
      <c r="AM363" s="53"/>
      <c r="AN363" s="53"/>
      <c r="AO363" s="53"/>
      <c r="AP363" s="53"/>
      <c r="AQ363" s="53"/>
      <c r="AR363" s="53"/>
      <c r="AS363" s="53"/>
      <c r="AT363" s="53"/>
      <c r="AU363" s="53"/>
      <c r="AV363" s="53"/>
      <c r="AW363" s="53"/>
      <c r="AX363" s="53"/>
      <c r="AY363" s="53"/>
      <c r="AZ363" s="53"/>
      <c r="BA363" s="53"/>
      <c r="BB363" s="53"/>
      <c r="BC363" s="53"/>
      <c r="BD363" s="53"/>
      <c r="BE363" s="53"/>
      <c r="BF363" s="53"/>
      <c r="BG363" s="53"/>
      <c r="BH363" s="53"/>
      <c r="BI363" s="53"/>
      <c r="BJ363" s="53"/>
      <c r="BK363" s="53"/>
      <c r="BL363" s="53"/>
      <c r="BM363" s="53"/>
      <c r="BN363" s="53"/>
      <c r="BO363" s="53"/>
      <c r="BP363" s="53"/>
      <c r="BQ363" s="53"/>
      <c r="BR363" s="53"/>
      <c r="BS363" s="53"/>
      <c r="BT363" s="53"/>
      <c r="BU363" s="53"/>
      <c r="BV363" s="53"/>
      <c r="BW363" s="53"/>
    </row>
    <row r="364" spans="3:75" s="5" customFormat="1" x14ac:dyDescent="0.25">
      <c r="C364" s="8"/>
      <c r="G364" s="8"/>
      <c r="V364" s="53"/>
      <c r="W364" s="53"/>
      <c r="X364" s="53"/>
      <c r="Y364" s="53"/>
      <c r="Z364" s="53"/>
      <c r="AA364" s="53"/>
      <c r="AB364" s="53"/>
      <c r="AC364" s="53"/>
      <c r="AD364" s="53"/>
      <c r="AE364" s="53"/>
      <c r="AF364" s="53"/>
      <c r="AG364" s="53"/>
      <c r="AH364" s="53"/>
      <c r="AI364" s="53"/>
      <c r="AJ364" s="53"/>
      <c r="AK364" s="53"/>
      <c r="AL364" s="53"/>
      <c r="AM364" s="53"/>
      <c r="AN364" s="53"/>
      <c r="AO364" s="53"/>
      <c r="AP364" s="53"/>
      <c r="AQ364" s="53"/>
      <c r="AR364" s="53"/>
      <c r="AS364" s="53"/>
      <c r="AT364" s="53"/>
      <c r="AU364" s="53"/>
      <c r="AV364" s="53"/>
      <c r="AW364" s="53"/>
      <c r="AX364" s="53"/>
      <c r="AY364" s="53"/>
      <c r="AZ364" s="53"/>
      <c r="BA364" s="53"/>
      <c r="BB364" s="53"/>
      <c r="BC364" s="53"/>
      <c r="BD364" s="53"/>
      <c r="BE364" s="53"/>
      <c r="BF364" s="53"/>
      <c r="BG364" s="53"/>
      <c r="BH364" s="53"/>
      <c r="BI364" s="53"/>
      <c r="BJ364" s="53"/>
      <c r="BK364" s="53"/>
      <c r="BL364" s="53"/>
      <c r="BM364" s="53"/>
      <c r="BN364" s="53"/>
      <c r="BO364" s="53"/>
      <c r="BP364" s="53"/>
      <c r="BQ364" s="53"/>
      <c r="BR364" s="53"/>
      <c r="BS364" s="53"/>
      <c r="BT364" s="53"/>
      <c r="BU364" s="53"/>
      <c r="BV364" s="53"/>
      <c r="BW364" s="53"/>
    </row>
    <row r="365" spans="3:75" s="5" customFormat="1" x14ac:dyDescent="0.25">
      <c r="C365" s="8"/>
      <c r="G365" s="8"/>
      <c r="V365" s="53"/>
      <c r="W365" s="53"/>
      <c r="X365" s="53"/>
      <c r="Y365" s="53"/>
      <c r="Z365" s="53"/>
      <c r="AA365" s="53"/>
      <c r="AB365" s="53"/>
      <c r="AC365" s="53"/>
      <c r="AD365" s="53"/>
      <c r="AE365" s="53"/>
      <c r="AF365" s="53"/>
      <c r="AG365" s="53"/>
      <c r="AH365" s="53"/>
      <c r="AI365" s="53"/>
      <c r="AJ365" s="53"/>
      <c r="AK365" s="53"/>
      <c r="AL365" s="53"/>
      <c r="AM365" s="53"/>
      <c r="AN365" s="53"/>
      <c r="AO365" s="53"/>
      <c r="AP365" s="53"/>
      <c r="AQ365" s="53"/>
      <c r="AR365" s="53"/>
      <c r="AS365" s="53"/>
      <c r="AT365" s="53"/>
      <c r="AU365" s="53"/>
      <c r="AV365" s="53"/>
      <c r="AW365" s="53"/>
      <c r="AX365" s="53"/>
      <c r="AY365" s="53"/>
      <c r="AZ365" s="53"/>
      <c r="BA365" s="53"/>
      <c r="BB365" s="53"/>
      <c r="BC365" s="53"/>
      <c r="BD365" s="53"/>
      <c r="BE365" s="53"/>
      <c r="BF365" s="53"/>
      <c r="BG365" s="53"/>
      <c r="BH365" s="53"/>
      <c r="BI365" s="53"/>
      <c r="BJ365" s="53"/>
      <c r="BK365" s="53"/>
      <c r="BL365" s="53"/>
      <c r="BM365" s="53"/>
      <c r="BN365" s="53"/>
      <c r="BO365" s="53"/>
      <c r="BP365" s="53"/>
      <c r="BQ365" s="53"/>
      <c r="BR365" s="53"/>
      <c r="BS365" s="53"/>
      <c r="BT365" s="53"/>
      <c r="BU365" s="53"/>
      <c r="BV365" s="53"/>
      <c r="BW365" s="53"/>
    </row>
    <row r="366" spans="3:75" s="5" customFormat="1" x14ac:dyDescent="0.25">
      <c r="C366" s="8"/>
      <c r="G366" s="8"/>
      <c r="V366" s="53"/>
      <c r="W366" s="53"/>
      <c r="X366" s="53"/>
      <c r="Y366" s="53"/>
      <c r="Z366" s="53"/>
      <c r="AA366" s="53"/>
      <c r="AB366" s="53"/>
      <c r="AC366" s="53"/>
      <c r="AD366" s="53"/>
      <c r="AE366" s="53"/>
      <c r="AF366" s="53"/>
      <c r="AG366" s="53"/>
      <c r="AH366" s="53"/>
      <c r="AI366" s="53"/>
      <c r="AJ366" s="53"/>
      <c r="AK366" s="53"/>
      <c r="AL366" s="53"/>
      <c r="AM366" s="53"/>
      <c r="AN366" s="53"/>
      <c r="AO366" s="53"/>
      <c r="AP366" s="53"/>
      <c r="AQ366" s="53"/>
      <c r="AR366" s="53"/>
      <c r="AS366" s="53"/>
      <c r="AT366" s="53"/>
      <c r="AU366" s="53"/>
      <c r="AV366" s="53"/>
      <c r="AW366" s="53"/>
      <c r="AX366" s="53"/>
      <c r="AY366" s="53"/>
      <c r="AZ366" s="53"/>
      <c r="BA366" s="53"/>
      <c r="BB366" s="53"/>
      <c r="BC366" s="53"/>
      <c r="BD366" s="53"/>
      <c r="BE366" s="53"/>
      <c r="BF366" s="53"/>
      <c r="BG366" s="53"/>
      <c r="BH366" s="53"/>
      <c r="BI366" s="53"/>
      <c r="BJ366" s="53"/>
      <c r="BK366" s="53"/>
      <c r="BL366" s="53"/>
      <c r="BM366" s="53"/>
      <c r="BN366" s="53"/>
      <c r="BO366" s="53"/>
      <c r="BP366" s="53"/>
      <c r="BQ366" s="53"/>
      <c r="BR366" s="53"/>
      <c r="BS366" s="53"/>
      <c r="BT366" s="53"/>
      <c r="BU366" s="53"/>
      <c r="BV366" s="53"/>
      <c r="BW366" s="53"/>
    </row>
    <row r="367" spans="3:75" s="5" customFormat="1" x14ac:dyDescent="0.25">
      <c r="C367" s="8"/>
      <c r="G367" s="8"/>
      <c r="V367" s="53"/>
      <c r="W367" s="53"/>
      <c r="X367" s="53"/>
      <c r="Y367" s="53"/>
      <c r="Z367" s="53"/>
      <c r="AA367" s="53"/>
      <c r="AB367" s="53"/>
      <c r="AC367" s="53"/>
      <c r="AD367" s="53"/>
      <c r="AE367" s="53"/>
      <c r="AF367" s="53"/>
      <c r="AG367" s="53"/>
      <c r="AH367" s="53"/>
      <c r="AI367" s="53"/>
      <c r="AJ367" s="53"/>
      <c r="AK367" s="53"/>
      <c r="AL367" s="53"/>
      <c r="AM367" s="53"/>
      <c r="AN367" s="53"/>
      <c r="AO367" s="53"/>
      <c r="AP367" s="53"/>
      <c r="AQ367" s="53"/>
      <c r="AR367" s="53"/>
      <c r="AS367" s="53"/>
      <c r="AT367" s="53"/>
      <c r="AU367" s="53"/>
      <c r="AV367" s="53"/>
      <c r="AW367" s="53"/>
      <c r="AX367" s="53"/>
      <c r="AY367" s="53"/>
      <c r="AZ367" s="53"/>
      <c r="BA367" s="53"/>
      <c r="BB367" s="53"/>
      <c r="BC367" s="53"/>
      <c r="BD367" s="53"/>
      <c r="BE367" s="53"/>
      <c r="BF367" s="53"/>
      <c r="BG367" s="53"/>
      <c r="BH367" s="53"/>
      <c r="BI367" s="53"/>
      <c r="BJ367" s="53"/>
      <c r="BK367" s="53"/>
      <c r="BL367" s="53"/>
      <c r="BM367" s="53"/>
      <c r="BN367" s="53"/>
      <c r="BO367" s="53"/>
      <c r="BP367" s="53"/>
      <c r="BQ367" s="53"/>
      <c r="BR367" s="53"/>
      <c r="BS367" s="53"/>
      <c r="BT367" s="53"/>
      <c r="BU367" s="53"/>
      <c r="BV367" s="53"/>
      <c r="BW367" s="53"/>
    </row>
    <row r="368" spans="3:75" s="5" customFormat="1" x14ac:dyDescent="0.25">
      <c r="C368" s="8"/>
      <c r="G368" s="8"/>
      <c r="V368" s="53"/>
      <c r="W368" s="53"/>
      <c r="X368" s="53"/>
      <c r="Y368" s="53"/>
      <c r="Z368" s="53"/>
      <c r="AA368" s="53"/>
      <c r="AB368" s="53"/>
      <c r="AC368" s="53"/>
      <c r="AD368" s="53"/>
      <c r="AE368" s="53"/>
      <c r="AF368" s="53"/>
      <c r="AG368" s="53"/>
      <c r="AH368" s="53"/>
      <c r="AI368" s="53"/>
      <c r="AJ368" s="53"/>
      <c r="AK368" s="53"/>
      <c r="AL368" s="53"/>
      <c r="AM368" s="53"/>
      <c r="AN368" s="53"/>
      <c r="AO368" s="53"/>
      <c r="AP368" s="53"/>
      <c r="AQ368" s="53"/>
      <c r="AR368" s="53"/>
      <c r="AS368" s="53"/>
      <c r="AT368" s="53"/>
      <c r="AU368" s="53"/>
      <c r="AV368" s="53"/>
      <c r="AW368" s="53"/>
      <c r="AX368" s="53"/>
      <c r="AY368" s="53"/>
      <c r="AZ368" s="53"/>
      <c r="BA368" s="53"/>
      <c r="BB368" s="53"/>
      <c r="BC368" s="53"/>
      <c r="BD368" s="53"/>
      <c r="BE368" s="53"/>
      <c r="BF368" s="53"/>
      <c r="BG368" s="53"/>
      <c r="BH368" s="53"/>
      <c r="BI368" s="53"/>
      <c r="BJ368" s="53"/>
      <c r="BK368" s="53"/>
      <c r="BL368" s="53"/>
      <c r="BM368" s="53"/>
      <c r="BN368" s="53"/>
      <c r="BO368" s="53"/>
      <c r="BP368" s="53"/>
      <c r="BQ368" s="53"/>
      <c r="BR368" s="53"/>
      <c r="BS368" s="53"/>
      <c r="BT368" s="53"/>
      <c r="BU368" s="53"/>
      <c r="BV368" s="53"/>
      <c r="BW368" s="53"/>
    </row>
    <row r="369" spans="3:75" s="5" customFormat="1" x14ac:dyDescent="0.25">
      <c r="C369" s="8"/>
      <c r="G369" s="8"/>
      <c r="V369" s="53"/>
      <c r="W369" s="53"/>
      <c r="X369" s="53"/>
      <c r="Y369" s="53"/>
      <c r="Z369" s="53"/>
      <c r="AA369" s="53"/>
      <c r="AB369" s="53"/>
      <c r="AC369" s="53"/>
      <c r="AD369" s="53"/>
      <c r="AE369" s="53"/>
      <c r="AF369" s="53"/>
      <c r="AG369" s="53"/>
      <c r="AH369" s="53"/>
      <c r="AI369" s="53"/>
      <c r="AJ369" s="53"/>
      <c r="AK369" s="53"/>
      <c r="AL369" s="53"/>
      <c r="AM369" s="53"/>
      <c r="AN369" s="53"/>
      <c r="AO369" s="53"/>
      <c r="AP369" s="53"/>
      <c r="AQ369" s="53"/>
      <c r="AR369" s="53"/>
      <c r="AS369" s="53"/>
      <c r="AT369" s="53"/>
      <c r="AU369" s="53"/>
      <c r="AV369" s="53"/>
      <c r="AW369" s="53"/>
      <c r="AX369" s="53"/>
      <c r="AY369" s="53"/>
      <c r="AZ369" s="53"/>
      <c r="BA369" s="53"/>
      <c r="BB369" s="53"/>
      <c r="BC369" s="53"/>
      <c r="BD369" s="53"/>
      <c r="BE369" s="53"/>
      <c r="BF369" s="53"/>
      <c r="BG369" s="53"/>
      <c r="BH369" s="53"/>
      <c r="BI369" s="53"/>
      <c r="BJ369" s="53"/>
      <c r="BK369" s="53"/>
      <c r="BL369" s="53"/>
      <c r="BM369" s="53"/>
      <c r="BN369" s="53"/>
      <c r="BO369" s="53"/>
      <c r="BP369" s="53"/>
      <c r="BQ369" s="53"/>
      <c r="BR369" s="53"/>
      <c r="BS369" s="53"/>
      <c r="BT369" s="53"/>
      <c r="BU369" s="53"/>
      <c r="BV369" s="53"/>
      <c r="BW369" s="53"/>
    </row>
  </sheetData>
  <mergeCells count="3">
    <mergeCell ref="A1:U1"/>
    <mergeCell ref="A2:U2"/>
    <mergeCell ref="J4:K4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BY369"/>
  <sheetViews>
    <sheetView workbookViewId="0">
      <selection sqref="A1:U1"/>
    </sheetView>
  </sheetViews>
  <sheetFormatPr defaultRowHeight="15" x14ac:dyDescent="0.25"/>
  <cols>
    <col min="1" max="1" width="4.7109375" customWidth="1"/>
    <col min="2" max="2" width="1.7109375" bestFit="1" customWidth="1"/>
    <col min="3" max="3" width="2.7109375" style="7" bestFit="1" customWidth="1"/>
    <col min="4" max="4" width="1.7109375" bestFit="1" customWidth="1"/>
    <col min="5" max="5" width="2" bestFit="1" customWidth="1"/>
    <col min="6" max="6" width="1.7109375" bestFit="1" customWidth="1"/>
    <col min="7" max="7" width="2.7109375" style="7" bestFit="1" customWidth="1"/>
    <col min="8" max="8" width="1.7109375" bestFit="1" customWidth="1"/>
    <col min="9" max="9" width="2" bestFit="1" customWidth="1"/>
    <col min="21" max="21" width="9.140625" style="5"/>
    <col min="22" max="77" width="9.140625" style="53"/>
  </cols>
  <sheetData>
    <row r="1" spans="1:21" ht="24" thickBot="1" x14ac:dyDescent="0.4">
      <c r="A1" s="116" t="s">
        <v>11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8"/>
    </row>
    <row r="2" spans="1:21" ht="19.5" thickBot="1" x14ac:dyDescent="0.35">
      <c r="A2" s="119" t="s">
        <v>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1"/>
    </row>
    <row r="3" spans="1:21" ht="15.75" thickBot="1" x14ac:dyDescent="0.3">
      <c r="A3" s="53"/>
      <c r="B3" s="53"/>
      <c r="C3" s="54"/>
      <c r="D3" s="53"/>
      <c r="E3" s="53"/>
      <c r="F3" s="53"/>
      <c r="G3" s="54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5"/>
    </row>
    <row r="4" spans="1:21" ht="21.75" thickBot="1" x14ac:dyDescent="0.4">
      <c r="A4" s="53"/>
      <c r="B4" s="53"/>
      <c r="C4" s="54"/>
      <c r="D4" s="53"/>
      <c r="E4" s="53"/>
      <c r="F4" s="53"/>
      <c r="G4" s="54"/>
      <c r="H4" s="53"/>
      <c r="I4" s="53"/>
      <c r="J4" s="53"/>
      <c r="K4" s="53"/>
      <c r="L4" s="122" t="s">
        <v>17</v>
      </c>
      <c r="M4" s="123"/>
      <c r="N4" s="53"/>
      <c r="O4" s="53"/>
      <c r="P4" s="53"/>
      <c r="Q4" s="53"/>
      <c r="R4" s="53"/>
      <c r="S4" s="53"/>
      <c r="T4" s="53"/>
      <c r="U4" s="56"/>
    </row>
    <row r="5" spans="1:21" x14ac:dyDescent="0.25">
      <c r="A5" s="53"/>
      <c r="B5" s="53"/>
      <c r="C5" s="54"/>
      <c r="D5" s="53"/>
      <c r="E5" s="53"/>
      <c r="F5" s="53"/>
      <c r="G5" s="54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6"/>
    </row>
    <row r="6" spans="1:21" x14ac:dyDescent="0.25">
      <c r="A6" s="53"/>
      <c r="B6" s="53"/>
      <c r="C6" s="54"/>
      <c r="D6" s="53"/>
      <c r="E6" s="53"/>
      <c r="F6" s="53"/>
      <c r="G6" s="54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6"/>
    </row>
    <row r="7" spans="1:21" x14ac:dyDescent="0.25">
      <c r="A7" s="53"/>
      <c r="B7" s="53"/>
      <c r="C7" s="54"/>
      <c r="D7" s="53"/>
      <c r="E7" s="53"/>
      <c r="F7" s="53"/>
      <c r="G7" s="54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6"/>
    </row>
    <row r="8" spans="1:21" x14ac:dyDescent="0.25">
      <c r="A8" s="66"/>
      <c r="B8" s="67"/>
      <c r="C8" s="68"/>
      <c r="D8" s="67"/>
      <c r="E8" s="67"/>
      <c r="F8" s="67"/>
      <c r="G8" s="68"/>
      <c r="H8" s="67"/>
      <c r="I8" s="67"/>
      <c r="J8" s="71"/>
      <c r="K8" s="53"/>
      <c r="L8" s="70"/>
      <c r="M8" s="53"/>
      <c r="N8" s="53"/>
      <c r="O8" s="53"/>
      <c r="P8" s="53"/>
      <c r="Q8" s="69"/>
      <c r="R8" s="53"/>
      <c r="S8" s="53"/>
      <c r="T8" s="53"/>
      <c r="U8" s="56"/>
    </row>
    <row r="9" spans="1:21" ht="21" x14ac:dyDescent="0.35">
      <c r="A9" s="77" t="s">
        <v>15</v>
      </c>
      <c r="B9" s="67"/>
      <c r="C9" s="68"/>
      <c r="D9" s="67"/>
      <c r="E9" s="67"/>
      <c r="F9" s="67"/>
      <c r="G9" s="68"/>
      <c r="H9" s="67"/>
      <c r="I9" s="67"/>
      <c r="J9" s="71"/>
      <c r="K9" s="53"/>
      <c r="L9" s="70"/>
      <c r="M9" s="53"/>
      <c r="N9" s="53"/>
      <c r="O9" s="53"/>
      <c r="P9" s="53"/>
      <c r="Q9" s="69"/>
      <c r="R9" s="53"/>
      <c r="S9" s="53"/>
      <c r="T9" s="53"/>
      <c r="U9" s="56"/>
    </row>
    <row r="10" spans="1:21" ht="15.75" thickBot="1" x14ac:dyDescent="0.3">
      <c r="A10" s="18" t="s">
        <v>12</v>
      </c>
      <c r="B10" s="5"/>
      <c r="C10" s="8"/>
      <c r="D10" s="5"/>
      <c r="E10" s="5"/>
      <c r="F10" s="5"/>
      <c r="G10" s="8"/>
      <c r="H10" s="5"/>
      <c r="I10" s="5"/>
      <c r="J10" s="5"/>
      <c r="K10" s="5"/>
      <c r="L10" s="53"/>
      <c r="M10" s="53"/>
      <c r="N10" s="53"/>
      <c r="O10" s="53"/>
      <c r="P10" s="53"/>
      <c r="Q10" s="53"/>
      <c r="R10" s="53"/>
      <c r="S10" s="53"/>
      <c r="T10" s="53"/>
      <c r="U10" s="56"/>
    </row>
    <row r="11" spans="1:21" ht="15.75" thickBot="1" x14ac:dyDescent="0.3">
      <c r="A11" s="10" t="s">
        <v>5</v>
      </c>
      <c r="B11" s="11" t="s">
        <v>1</v>
      </c>
      <c r="C11" s="12">
        <v>-4</v>
      </c>
      <c r="D11" s="11" t="s">
        <v>2</v>
      </c>
      <c r="E11" s="11" t="s">
        <v>10</v>
      </c>
      <c r="F11" s="11" t="s">
        <v>1</v>
      </c>
      <c r="G11" s="12">
        <v>5</v>
      </c>
      <c r="H11" s="11" t="s">
        <v>2</v>
      </c>
      <c r="I11" s="11" t="s">
        <v>4</v>
      </c>
      <c r="J11" s="15"/>
      <c r="K11" s="13"/>
      <c r="L11" s="14" t="str">
        <f>IF(J11="","",IF(J11=(C11-G11),"LEGAL!! TEU RACIOCÍNIO ESTÁ ÓTIMO...","OOOPS...TEM ALGUMA COISA ERRADA!!"))</f>
        <v/>
      </c>
      <c r="M11" s="13"/>
      <c r="N11" s="13"/>
      <c r="O11" s="13"/>
      <c r="P11" s="13"/>
      <c r="Q11" s="17" t="str">
        <f>IF(L11="","",IF(L11="OOOPS...TEM ALGUMA COISA ERRADA!!","Se o número não tem sinal ele é positivo!","Aprendeu direitinho hein!"))</f>
        <v/>
      </c>
      <c r="R11" s="13"/>
      <c r="S11" s="13"/>
      <c r="T11" s="13"/>
      <c r="U11" s="59"/>
    </row>
    <row r="12" spans="1:21" ht="15.75" thickBot="1" x14ac:dyDescent="0.3">
      <c r="A12" s="75"/>
      <c r="B12" s="53"/>
      <c r="C12" s="54"/>
      <c r="D12" s="53"/>
      <c r="E12" s="53"/>
      <c r="F12" s="53"/>
      <c r="G12" s="54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6"/>
    </row>
    <row r="13" spans="1:21" ht="15.75" thickBot="1" x14ac:dyDescent="0.3">
      <c r="A13" s="10" t="s">
        <v>6</v>
      </c>
      <c r="B13" s="11" t="s">
        <v>1</v>
      </c>
      <c r="C13" s="12">
        <v>3</v>
      </c>
      <c r="D13" s="11" t="s">
        <v>2</v>
      </c>
      <c r="E13" s="11" t="s">
        <v>10</v>
      </c>
      <c r="F13" s="11" t="s">
        <v>1</v>
      </c>
      <c r="G13" s="12">
        <v>-8</v>
      </c>
      <c r="H13" s="11" t="s">
        <v>2</v>
      </c>
      <c r="I13" s="11" t="s">
        <v>4</v>
      </c>
      <c r="J13" s="15"/>
      <c r="K13" s="13"/>
      <c r="L13" s="14" t="str">
        <f>IF(J13="","",IF(J13=(C13-G13),"LEGAL!! TEU RACIOCÍNIO ESTÁ ÓTIMO...","OOOPS...TEM ALGUMA COISA ERRADA!!"))</f>
        <v/>
      </c>
      <c r="M13" s="13"/>
      <c r="N13" s="13"/>
      <c r="O13" s="13"/>
      <c r="P13" s="13"/>
      <c r="Q13" s="17" t="str">
        <f>IF(L13="","",IF(L13="OOOPS...TEM ALGUMA COISA ERRADA!!","Sinal negativo troca o sinal do parênteses!","Aprendeu direitinho hein!"))</f>
        <v/>
      </c>
      <c r="R13" s="13"/>
      <c r="S13" s="13"/>
      <c r="T13" s="13"/>
      <c r="U13" s="59"/>
    </row>
    <row r="14" spans="1:21" ht="15.75" thickBot="1" x14ac:dyDescent="0.3">
      <c r="A14" s="53"/>
      <c r="B14" s="53"/>
      <c r="C14" s="54"/>
      <c r="D14" s="53"/>
      <c r="E14" s="53"/>
      <c r="F14" s="53"/>
      <c r="G14" s="54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6"/>
    </row>
    <row r="15" spans="1:21" ht="15.75" thickBot="1" x14ac:dyDescent="0.3">
      <c r="A15" s="10" t="s">
        <v>7</v>
      </c>
      <c r="B15" s="11" t="s">
        <v>1</v>
      </c>
      <c r="C15" s="12">
        <v>-1</v>
      </c>
      <c r="D15" s="11" t="s">
        <v>2</v>
      </c>
      <c r="E15" s="11" t="s">
        <v>10</v>
      </c>
      <c r="F15" s="11" t="s">
        <v>1</v>
      </c>
      <c r="G15" s="12">
        <v>-5</v>
      </c>
      <c r="H15" s="11" t="s">
        <v>2</v>
      </c>
      <c r="I15" s="11" t="s">
        <v>4</v>
      </c>
      <c r="J15" s="15"/>
      <c r="K15" s="13"/>
      <c r="L15" s="14" t="str">
        <f>IF(J15="","",IF(J15=(C15-G15),"LEGAL!! TEU RACIOCÍNIO ESTÁ ÓTIMO...","OOOPS...TEM ALGUMA COISA ERRADA!!"))</f>
        <v/>
      </c>
      <c r="M15" s="13"/>
      <c r="N15" s="13"/>
      <c r="O15" s="13"/>
      <c r="P15" s="13"/>
      <c r="Q15" s="17" t="str">
        <f>IF(L15="","",IF(L15="OOOPS...TEM ALGUMA COISA ERRADA!!","Leia o lembrete...","Aprendeu direitinho hein!"))</f>
        <v/>
      </c>
      <c r="R15" s="13"/>
      <c r="S15" s="13"/>
      <c r="T15" s="13"/>
      <c r="U15" s="59"/>
    </row>
    <row r="16" spans="1:21" ht="15.75" thickBot="1" x14ac:dyDescent="0.3">
      <c r="A16" s="53"/>
      <c r="B16" s="53"/>
      <c r="C16" s="54"/>
      <c r="D16" s="53"/>
      <c r="E16" s="53"/>
      <c r="F16" s="53"/>
      <c r="G16" s="54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6"/>
    </row>
    <row r="17" spans="1:21" ht="15.75" thickBot="1" x14ac:dyDescent="0.3">
      <c r="A17" s="10" t="s">
        <v>8</v>
      </c>
      <c r="B17" s="11" t="s">
        <v>1</v>
      </c>
      <c r="C17" s="12">
        <v>-7</v>
      </c>
      <c r="D17" s="11" t="s">
        <v>2</v>
      </c>
      <c r="E17" s="11" t="s">
        <v>10</v>
      </c>
      <c r="F17" s="11" t="s">
        <v>1</v>
      </c>
      <c r="G17" s="12">
        <v>-3</v>
      </c>
      <c r="H17" s="11" t="s">
        <v>2</v>
      </c>
      <c r="I17" s="11" t="s">
        <v>4</v>
      </c>
      <c r="J17" s="15"/>
      <c r="K17" s="13"/>
      <c r="L17" s="14" t="str">
        <f>IF(J17="","",IF(J17=(C17-G17),"LEGAL!! TEU RACIOCÍNIO ESTÁ ÓTIMO...","OOOPS...TEM ALGUMA COISA ERRADA!!"))</f>
        <v/>
      </c>
      <c r="M17" s="13"/>
      <c r="N17" s="13"/>
      <c r="O17" s="13"/>
      <c r="P17" s="13"/>
      <c r="Q17" s="17" t="str">
        <f>IF(L17="","",IF(L17="OOOPS...TEM ALGUMA COISA ERRADA!!","Lembre-se da Regra de Sinais!!","Aprendeu direitinho hein!"))</f>
        <v/>
      </c>
      <c r="R17" s="13"/>
      <c r="S17" s="13"/>
      <c r="T17" s="13"/>
      <c r="U17" s="59"/>
    </row>
    <row r="18" spans="1:21" ht="15.75" thickBot="1" x14ac:dyDescent="0.3">
      <c r="A18" s="53"/>
      <c r="B18" s="53"/>
      <c r="C18" s="54"/>
      <c r="D18" s="53"/>
      <c r="E18" s="53"/>
      <c r="F18" s="53"/>
      <c r="G18" s="54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6"/>
    </row>
    <row r="19" spans="1:21" ht="15.75" thickBot="1" x14ac:dyDescent="0.3">
      <c r="A19" s="10" t="s">
        <v>9</v>
      </c>
      <c r="B19" s="11" t="s">
        <v>1</v>
      </c>
      <c r="C19" s="12">
        <v>9</v>
      </c>
      <c r="D19" s="11" t="s">
        <v>2</v>
      </c>
      <c r="E19" s="11" t="s">
        <v>10</v>
      </c>
      <c r="F19" s="11" t="s">
        <v>1</v>
      </c>
      <c r="G19" s="12">
        <v>2</v>
      </c>
      <c r="H19" s="11" t="s">
        <v>2</v>
      </c>
      <c r="I19" s="11" t="s">
        <v>4</v>
      </c>
      <c r="J19" s="15"/>
      <c r="K19" s="13"/>
      <c r="L19" s="14" t="str">
        <f>IF(J19="","",IF(J19=(C19-G19),"LEGAL!! TEU RACIOCÍNIO ESTÁ ÓTIMO...","OOOPS...TEM ALGUMA COISA ERRADA!!"))</f>
        <v/>
      </c>
      <c r="M19" s="13"/>
      <c r="N19" s="13"/>
      <c r="O19" s="13"/>
      <c r="P19" s="13"/>
      <c r="Q19" s="17" t="str">
        <f>IF(L19="","",IF(L19="OOOPS...TEM ALGUMA COISA ERRADA!!","Puxa, continha simples de menos...","É isso aí!"))</f>
        <v/>
      </c>
      <c r="R19" s="13"/>
      <c r="S19" s="13"/>
      <c r="T19" s="13"/>
      <c r="U19" s="59"/>
    </row>
    <row r="20" spans="1:21" ht="15.75" thickBot="1" x14ac:dyDescent="0.3">
      <c r="A20" s="53"/>
      <c r="B20" s="53"/>
      <c r="C20" s="54"/>
      <c r="D20" s="53"/>
      <c r="E20" s="53"/>
      <c r="F20" s="53"/>
      <c r="G20" s="54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6"/>
    </row>
    <row r="21" spans="1:21" ht="15.75" thickBot="1" x14ac:dyDescent="0.3">
      <c r="A21" s="53"/>
      <c r="B21" s="53"/>
      <c r="C21" s="54"/>
      <c r="D21" s="53"/>
      <c r="E21" s="53"/>
      <c r="F21" s="53"/>
      <c r="G21" s="54"/>
      <c r="H21" s="53"/>
      <c r="I21" s="53"/>
      <c r="J21" s="20" t="s">
        <v>13</v>
      </c>
      <c r="K21" s="21">
        <f>COUNTIF(L11:L19,"LEGAL!! TEU RACIOCÍNIO ESTÁ ÓTIMO...")</f>
        <v>0</v>
      </c>
      <c r="L21" s="70"/>
      <c r="M21" s="78" t="s">
        <v>14</v>
      </c>
      <c r="N21" s="21">
        <f>COUNTIF(L11:L19,"OOOPS...TEM ALGUMA COISA ERRADA!!")</f>
        <v>0</v>
      </c>
      <c r="O21" s="53"/>
      <c r="P21" s="53"/>
      <c r="Q21" s="53"/>
      <c r="R21" s="53"/>
      <c r="S21" s="53"/>
      <c r="T21" s="53"/>
      <c r="U21" s="56"/>
    </row>
    <row r="22" spans="1:21" x14ac:dyDescent="0.25">
      <c r="A22" s="72"/>
      <c r="B22" s="72"/>
      <c r="C22" s="73"/>
      <c r="D22" s="72"/>
      <c r="E22" s="72"/>
      <c r="F22" s="72"/>
      <c r="G22" s="73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4"/>
    </row>
    <row r="23" spans="1:21" s="53" customFormat="1" x14ac:dyDescent="0.25">
      <c r="C23" s="54"/>
      <c r="G23" s="54"/>
    </row>
    <row r="24" spans="1:21" s="53" customFormat="1" x14ac:dyDescent="0.25">
      <c r="C24" s="54"/>
      <c r="G24" s="54"/>
    </row>
    <row r="25" spans="1:21" s="53" customFormat="1" x14ac:dyDescent="0.25">
      <c r="C25" s="54"/>
      <c r="G25" s="54"/>
    </row>
    <row r="26" spans="1:21" s="53" customFormat="1" x14ac:dyDescent="0.25">
      <c r="C26" s="54"/>
      <c r="G26" s="54"/>
    </row>
    <row r="27" spans="1:21" s="53" customFormat="1" x14ac:dyDescent="0.25">
      <c r="C27" s="54"/>
      <c r="G27" s="54"/>
    </row>
    <row r="28" spans="1:21" s="53" customFormat="1" x14ac:dyDescent="0.25">
      <c r="C28" s="54"/>
      <c r="G28" s="54"/>
    </row>
    <row r="29" spans="1:21" s="53" customFormat="1" x14ac:dyDescent="0.25">
      <c r="C29" s="54"/>
      <c r="G29" s="54"/>
    </row>
    <row r="30" spans="1:21" s="53" customFormat="1" x14ac:dyDescent="0.25">
      <c r="C30" s="54"/>
      <c r="G30" s="54"/>
    </row>
    <row r="31" spans="1:21" s="53" customFormat="1" x14ac:dyDescent="0.25">
      <c r="C31" s="54"/>
      <c r="G31" s="54"/>
    </row>
    <row r="32" spans="1:21" s="53" customFormat="1" x14ac:dyDescent="0.25">
      <c r="C32" s="54"/>
      <c r="G32" s="54"/>
    </row>
    <row r="33" spans="3:7" s="53" customFormat="1" x14ac:dyDescent="0.25">
      <c r="C33" s="54"/>
      <c r="G33" s="54"/>
    </row>
    <row r="34" spans="3:7" s="53" customFormat="1" x14ac:dyDescent="0.25">
      <c r="C34" s="54"/>
      <c r="G34" s="54"/>
    </row>
    <row r="35" spans="3:7" s="53" customFormat="1" x14ac:dyDescent="0.25">
      <c r="C35" s="54"/>
      <c r="G35" s="54"/>
    </row>
    <row r="36" spans="3:7" s="53" customFormat="1" x14ac:dyDescent="0.25">
      <c r="C36" s="54"/>
      <c r="G36" s="54"/>
    </row>
    <row r="37" spans="3:7" s="53" customFormat="1" x14ac:dyDescent="0.25">
      <c r="C37" s="54"/>
      <c r="G37" s="54"/>
    </row>
    <row r="38" spans="3:7" s="53" customFormat="1" x14ac:dyDescent="0.25">
      <c r="C38" s="54"/>
      <c r="G38" s="54"/>
    </row>
    <row r="39" spans="3:7" s="53" customFormat="1" x14ac:dyDescent="0.25">
      <c r="C39" s="54"/>
      <c r="G39" s="54"/>
    </row>
    <row r="40" spans="3:7" s="53" customFormat="1" x14ac:dyDescent="0.25">
      <c r="C40" s="54"/>
      <c r="G40" s="54"/>
    </row>
    <row r="41" spans="3:7" s="53" customFormat="1" x14ac:dyDescent="0.25">
      <c r="C41" s="54"/>
      <c r="G41" s="54"/>
    </row>
    <row r="42" spans="3:7" s="53" customFormat="1" x14ac:dyDescent="0.25">
      <c r="C42" s="54"/>
      <c r="G42" s="54"/>
    </row>
    <row r="43" spans="3:7" s="53" customFormat="1" x14ac:dyDescent="0.25">
      <c r="C43" s="54"/>
      <c r="G43" s="54"/>
    </row>
    <row r="44" spans="3:7" s="53" customFormat="1" x14ac:dyDescent="0.25">
      <c r="C44" s="54"/>
      <c r="G44" s="54"/>
    </row>
    <row r="45" spans="3:7" s="53" customFormat="1" x14ac:dyDescent="0.25">
      <c r="C45" s="54"/>
      <c r="G45" s="54"/>
    </row>
    <row r="46" spans="3:7" s="53" customFormat="1" x14ac:dyDescent="0.25">
      <c r="C46" s="54"/>
      <c r="G46" s="54"/>
    </row>
    <row r="47" spans="3:7" s="53" customFormat="1" x14ac:dyDescent="0.25">
      <c r="C47" s="54"/>
      <c r="G47" s="54"/>
    </row>
    <row r="48" spans="3:7" s="53" customFormat="1" x14ac:dyDescent="0.25">
      <c r="C48" s="54"/>
      <c r="G48" s="54"/>
    </row>
    <row r="49" spans="3:7" s="53" customFormat="1" x14ac:dyDescent="0.25">
      <c r="C49" s="54"/>
      <c r="G49" s="54"/>
    </row>
    <row r="50" spans="3:7" s="53" customFormat="1" x14ac:dyDescent="0.25">
      <c r="C50" s="54"/>
      <c r="G50" s="54"/>
    </row>
    <row r="51" spans="3:7" s="53" customFormat="1" x14ac:dyDescent="0.25">
      <c r="C51" s="54"/>
      <c r="G51" s="54"/>
    </row>
    <row r="52" spans="3:7" s="53" customFormat="1" x14ac:dyDescent="0.25">
      <c r="C52" s="54"/>
      <c r="G52" s="54"/>
    </row>
    <row r="53" spans="3:7" s="53" customFormat="1" x14ac:dyDescent="0.25">
      <c r="C53" s="54"/>
      <c r="G53" s="54"/>
    </row>
    <row r="54" spans="3:7" s="53" customFormat="1" x14ac:dyDescent="0.25">
      <c r="C54" s="54"/>
      <c r="G54" s="54"/>
    </row>
    <row r="55" spans="3:7" s="53" customFormat="1" x14ac:dyDescent="0.25">
      <c r="C55" s="54"/>
      <c r="G55" s="54"/>
    </row>
    <row r="56" spans="3:7" s="53" customFormat="1" x14ac:dyDescent="0.25">
      <c r="C56" s="54"/>
      <c r="G56" s="54"/>
    </row>
    <row r="57" spans="3:7" s="53" customFormat="1" x14ac:dyDescent="0.25">
      <c r="C57" s="54"/>
      <c r="G57" s="54"/>
    </row>
    <row r="58" spans="3:7" s="53" customFormat="1" x14ac:dyDescent="0.25">
      <c r="C58" s="54"/>
      <c r="G58" s="54"/>
    </row>
    <row r="59" spans="3:7" s="53" customFormat="1" x14ac:dyDescent="0.25">
      <c r="C59" s="54"/>
      <c r="G59" s="54"/>
    </row>
    <row r="60" spans="3:7" s="53" customFormat="1" x14ac:dyDescent="0.25">
      <c r="C60" s="54"/>
      <c r="G60" s="54"/>
    </row>
    <row r="61" spans="3:7" s="53" customFormat="1" x14ac:dyDescent="0.25">
      <c r="C61" s="54"/>
      <c r="G61" s="54"/>
    </row>
    <row r="62" spans="3:7" s="53" customFormat="1" x14ac:dyDescent="0.25">
      <c r="C62" s="54"/>
      <c r="G62" s="54"/>
    </row>
    <row r="63" spans="3:7" s="53" customFormat="1" x14ac:dyDescent="0.25">
      <c r="C63" s="54"/>
      <c r="G63" s="54"/>
    </row>
    <row r="64" spans="3:7" s="53" customFormat="1" x14ac:dyDescent="0.25">
      <c r="C64" s="54"/>
      <c r="G64" s="54"/>
    </row>
    <row r="65" spans="3:7" s="53" customFormat="1" x14ac:dyDescent="0.25">
      <c r="C65" s="54"/>
      <c r="G65" s="54"/>
    </row>
    <row r="66" spans="3:7" s="53" customFormat="1" x14ac:dyDescent="0.25">
      <c r="C66" s="54"/>
      <c r="G66" s="54"/>
    </row>
    <row r="67" spans="3:7" s="53" customFormat="1" x14ac:dyDescent="0.25">
      <c r="C67" s="54"/>
      <c r="G67" s="54"/>
    </row>
    <row r="68" spans="3:7" s="53" customFormat="1" x14ac:dyDescent="0.25">
      <c r="C68" s="54"/>
      <c r="G68" s="54"/>
    </row>
    <row r="69" spans="3:7" s="53" customFormat="1" x14ac:dyDescent="0.25">
      <c r="C69" s="54"/>
      <c r="G69" s="54"/>
    </row>
    <row r="70" spans="3:7" s="53" customFormat="1" x14ac:dyDescent="0.25">
      <c r="C70" s="54"/>
      <c r="G70" s="54"/>
    </row>
    <row r="71" spans="3:7" s="53" customFormat="1" x14ac:dyDescent="0.25">
      <c r="C71" s="54"/>
      <c r="G71" s="54"/>
    </row>
    <row r="72" spans="3:7" s="53" customFormat="1" x14ac:dyDescent="0.25">
      <c r="C72" s="54"/>
      <c r="G72" s="54"/>
    </row>
    <row r="73" spans="3:7" s="53" customFormat="1" x14ac:dyDescent="0.25">
      <c r="C73" s="54"/>
      <c r="G73" s="54"/>
    </row>
    <row r="74" spans="3:7" s="53" customFormat="1" x14ac:dyDescent="0.25">
      <c r="C74" s="54"/>
      <c r="G74" s="54"/>
    </row>
    <row r="75" spans="3:7" s="53" customFormat="1" x14ac:dyDescent="0.25">
      <c r="C75" s="54"/>
      <c r="G75" s="54"/>
    </row>
    <row r="76" spans="3:7" s="53" customFormat="1" x14ac:dyDescent="0.25">
      <c r="C76" s="54"/>
      <c r="G76" s="54"/>
    </row>
    <row r="77" spans="3:7" s="53" customFormat="1" x14ac:dyDescent="0.25">
      <c r="C77" s="54"/>
      <c r="G77" s="54"/>
    </row>
    <row r="78" spans="3:7" s="53" customFormat="1" x14ac:dyDescent="0.25">
      <c r="C78" s="54"/>
      <c r="G78" s="54"/>
    </row>
    <row r="79" spans="3:7" s="53" customFormat="1" x14ac:dyDescent="0.25">
      <c r="C79" s="54"/>
      <c r="G79" s="54"/>
    </row>
    <row r="80" spans="3:7" s="53" customFormat="1" x14ac:dyDescent="0.25">
      <c r="C80" s="54"/>
      <c r="G80" s="54"/>
    </row>
    <row r="81" spans="3:7" s="53" customFormat="1" x14ac:dyDescent="0.25">
      <c r="C81" s="54"/>
      <c r="G81" s="54"/>
    </row>
    <row r="82" spans="3:7" s="53" customFormat="1" x14ac:dyDescent="0.25">
      <c r="C82" s="54"/>
      <c r="G82" s="54"/>
    </row>
    <row r="83" spans="3:7" s="53" customFormat="1" x14ac:dyDescent="0.25">
      <c r="C83" s="54"/>
      <c r="G83" s="54"/>
    </row>
    <row r="84" spans="3:7" s="53" customFormat="1" x14ac:dyDescent="0.25">
      <c r="C84" s="54"/>
      <c r="G84" s="54"/>
    </row>
    <row r="85" spans="3:7" s="53" customFormat="1" x14ac:dyDescent="0.25">
      <c r="C85" s="54"/>
      <c r="G85" s="54"/>
    </row>
    <row r="86" spans="3:7" s="53" customFormat="1" x14ac:dyDescent="0.25">
      <c r="C86" s="54"/>
      <c r="G86" s="54"/>
    </row>
    <row r="87" spans="3:7" s="53" customFormat="1" x14ac:dyDescent="0.25">
      <c r="C87" s="54"/>
      <c r="G87" s="54"/>
    </row>
    <row r="88" spans="3:7" s="53" customFormat="1" x14ac:dyDescent="0.25">
      <c r="C88" s="54"/>
      <c r="G88" s="54"/>
    </row>
    <row r="89" spans="3:7" s="53" customFormat="1" x14ac:dyDescent="0.25">
      <c r="C89" s="54"/>
      <c r="G89" s="54"/>
    </row>
    <row r="90" spans="3:7" s="53" customFormat="1" x14ac:dyDescent="0.25">
      <c r="C90" s="54"/>
      <c r="G90" s="54"/>
    </row>
    <row r="91" spans="3:7" s="53" customFormat="1" x14ac:dyDescent="0.25">
      <c r="C91" s="54"/>
      <c r="G91" s="54"/>
    </row>
    <row r="92" spans="3:7" s="53" customFormat="1" x14ac:dyDescent="0.25">
      <c r="C92" s="54"/>
      <c r="G92" s="54"/>
    </row>
    <row r="93" spans="3:7" s="53" customFormat="1" x14ac:dyDescent="0.25">
      <c r="C93" s="54"/>
      <c r="G93" s="54"/>
    </row>
    <row r="94" spans="3:7" s="53" customFormat="1" x14ac:dyDescent="0.25">
      <c r="C94" s="54"/>
      <c r="G94" s="54"/>
    </row>
    <row r="95" spans="3:7" s="53" customFormat="1" x14ac:dyDescent="0.25">
      <c r="C95" s="54"/>
      <c r="G95" s="54"/>
    </row>
    <row r="96" spans="3:7" s="53" customFormat="1" x14ac:dyDescent="0.25">
      <c r="C96" s="54"/>
      <c r="G96" s="54"/>
    </row>
    <row r="97" spans="3:7" s="53" customFormat="1" x14ac:dyDescent="0.25">
      <c r="C97" s="54"/>
      <c r="G97" s="54"/>
    </row>
    <row r="98" spans="3:7" s="53" customFormat="1" x14ac:dyDescent="0.25">
      <c r="C98" s="54"/>
      <c r="G98" s="54"/>
    </row>
    <row r="99" spans="3:7" s="53" customFormat="1" x14ac:dyDescent="0.25">
      <c r="C99" s="54"/>
      <c r="G99" s="54"/>
    </row>
    <row r="100" spans="3:7" s="53" customFormat="1" x14ac:dyDescent="0.25">
      <c r="C100" s="54"/>
      <c r="G100" s="54"/>
    </row>
    <row r="101" spans="3:7" s="53" customFormat="1" x14ac:dyDescent="0.25">
      <c r="C101" s="54"/>
      <c r="G101" s="54"/>
    </row>
    <row r="102" spans="3:7" s="53" customFormat="1" x14ac:dyDescent="0.25">
      <c r="C102" s="54"/>
      <c r="G102" s="54"/>
    </row>
    <row r="103" spans="3:7" s="53" customFormat="1" x14ac:dyDescent="0.25">
      <c r="C103" s="54"/>
      <c r="G103" s="54"/>
    </row>
    <row r="104" spans="3:7" s="53" customFormat="1" x14ac:dyDescent="0.25">
      <c r="C104" s="54"/>
      <c r="G104" s="54"/>
    </row>
    <row r="105" spans="3:7" s="53" customFormat="1" x14ac:dyDescent="0.25">
      <c r="C105" s="54"/>
      <c r="G105" s="54"/>
    </row>
    <row r="106" spans="3:7" s="53" customFormat="1" x14ac:dyDescent="0.25">
      <c r="C106" s="54"/>
      <c r="G106" s="54"/>
    </row>
    <row r="107" spans="3:7" s="53" customFormat="1" x14ac:dyDescent="0.25">
      <c r="C107" s="54"/>
      <c r="G107" s="54"/>
    </row>
    <row r="108" spans="3:7" s="53" customFormat="1" x14ac:dyDescent="0.25">
      <c r="C108" s="54"/>
      <c r="G108" s="54"/>
    </row>
    <row r="109" spans="3:7" s="53" customFormat="1" x14ac:dyDescent="0.25">
      <c r="C109" s="54"/>
      <c r="G109" s="54"/>
    </row>
    <row r="110" spans="3:7" s="53" customFormat="1" x14ac:dyDescent="0.25">
      <c r="C110" s="54"/>
      <c r="G110" s="54"/>
    </row>
    <row r="111" spans="3:7" s="53" customFormat="1" x14ac:dyDescent="0.25">
      <c r="C111" s="54"/>
      <c r="G111" s="54"/>
    </row>
    <row r="112" spans="3:7" s="53" customFormat="1" x14ac:dyDescent="0.25">
      <c r="C112" s="54"/>
      <c r="G112" s="54"/>
    </row>
    <row r="113" spans="3:7" s="53" customFormat="1" x14ac:dyDescent="0.25">
      <c r="C113" s="54"/>
      <c r="G113" s="54"/>
    </row>
    <row r="114" spans="3:7" s="53" customFormat="1" x14ac:dyDescent="0.25">
      <c r="C114" s="54"/>
      <c r="G114" s="54"/>
    </row>
    <row r="115" spans="3:7" s="53" customFormat="1" x14ac:dyDescent="0.25">
      <c r="C115" s="54"/>
      <c r="G115" s="54"/>
    </row>
    <row r="116" spans="3:7" s="53" customFormat="1" x14ac:dyDescent="0.25">
      <c r="C116" s="54"/>
      <c r="G116" s="54"/>
    </row>
    <row r="117" spans="3:7" s="53" customFormat="1" x14ac:dyDescent="0.25">
      <c r="C117" s="54"/>
      <c r="G117" s="54"/>
    </row>
    <row r="118" spans="3:7" s="53" customFormat="1" x14ac:dyDescent="0.25">
      <c r="C118" s="54"/>
      <c r="G118" s="54"/>
    </row>
    <row r="119" spans="3:7" s="53" customFormat="1" x14ac:dyDescent="0.25">
      <c r="C119" s="54"/>
      <c r="G119" s="54"/>
    </row>
    <row r="120" spans="3:7" s="53" customFormat="1" x14ac:dyDescent="0.25">
      <c r="C120" s="54"/>
      <c r="G120" s="54"/>
    </row>
    <row r="121" spans="3:7" s="53" customFormat="1" x14ac:dyDescent="0.25">
      <c r="C121" s="54"/>
      <c r="G121" s="54"/>
    </row>
    <row r="122" spans="3:7" s="53" customFormat="1" x14ac:dyDescent="0.25">
      <c r="C122" s="54"/>
      <c r="G122" s="54"/>
    </row>
    <row r="123" spans="3:7" s="53" customFormat="1" x14ac:dyDescent="0.25">
      <c r="C123" s="54"/>
      <c r="G123" s="54"/>
    </row>
    <row r="124" spans="3:7" s="53" customFormat="1" x14ac:dyDescent="0.25">
      <c r="C124" s="54"/>
      <c r="G124" s="54"/>
    </row>
    <row r="125" spans="3:7" s="53" customFormat="1" x14ac:dyDescent="0.25">
      <c r="C125" s="54"/>
      <c r="G125" s="54"/>
    </row>
    <row r="126" spans="3:7" s="53" customFormat="1" x14ac:dyDescent="0.25">
      <c r="C126" s="54"/>
      <c r="G126" s="54"/>
    </row>
    <row r="127" spans="3:7" s="53" customFormat="1" x14ac:dyDescent="0.25">
      <c r="C127" s="54"/>
      <c r="G127" s="54"/>
    </row>
    <row r="128" spans="3:7" s="53" customFormat="1" x14ac:dyDescent="0.25">
      <c r="C128" s="54"/>
      <c r="G128" s="54"/>
    </row>
    <row r="129" spans="3:7" s="53" customFormat="1" x14ac:dyDescent="0.25">
      <c r="C129" s="54"/>
      <c r="G129" s="54"/>
    </row>
    <row r="130" spans="3:7" s="53" customFormat="1" x14ac:dyDescent="0.25">
      <c r="C130" s="54"/>
      <c r="G130" s="54"/>
    </row>
    <row r="131" spans="3:7" s="53" customFormat="1" x14ac:dyDescent="0.25">
      <c r="C131" s="54"/>
      <c r="G131" s="54"/>
    </row>
    <row r="132" spans="3:7" s="53" customFormat="1" x14ac:dyDescent="0.25">
      <c r="C132" s="54"/>
      <c r="G132" s="54"/>
    </row>
    <row r="133" spans="3:7" s="53" customFormat="1" x14ac:dyDescent="0.25">
      <c r="C133" s="54"/>
      <c r="G133" s="54"/>
    </row>
    <row r="134" spans="3:7" s="53" customFormat="1" x14ac:dyDescent="0.25">
      <c r="C134" s="54"/>
      <c r="G134" s="54"/>
    </row>
    <row r="135" spans="3:7" s="53" customFormat="1" x14ac:dyDescent="0.25">
      <c r="C135" s="54"/>
      <c r="G135" s="54"/>
    </row>
    <row r="136" spans="3:7" s="53" customFormat="1" x14ac:dyDescent="0.25">
      <c r="C136" s="54"/>
      <c r="G136" s="54"/>
    </row>
    <row r="137" spans="3:7" s="53" customFormat="1" x14ac:dyDescent="0.25">
      <c r="C137" s="54"/>
      <c r="G137" s="54"/>
    </row>
    <row r="138" spans="3:7" s="53" customFormat="1" x14ac:dyDescent="0.25">
      <c r="C138" s="54"/>
      <c r="G138" s="54"/>
    </row>
    <row r="139" spans="3:7" s="53" customFormat="1" x14ac:dyDescent="0.25">
      <c r="C139" s="54"/>
      <c r="G139" s="54"/>
    </row>
    <row r="140" spans="3:7" s="53" customFormat="1" x14ac:dyDescent="0.25">
      <c r="C140" s="54"/>
      <c r="G140" s="54"/>
    </row>
    <row r="141" spans="3:7" s="53" customFormat="1" x14ac:dyDescent="0.25">
      <c r="C141" s="54"/>
      <c r="G141" s="54"/>
    </row>
    <row r="142" spans="3:7" s="53" customFormat="1" x14ac:dyDescent="0.25">
      <c r="C142" s="54"/>
      <c r="G142" s="54"/>
    </row>
    <row r="143" spans="3:7" s="53" customFormat="1" x14ac:dyDescent="0.25">
      <c r="C143" s="54"/>
      <c r="G143" s="54"/>
    </row>
    <row r="144" spans="3:7" s="53" customFormat="1" x14ac:dyDescent="0.25">
      <c r="C144" s="54"/>
      <c r="G144" s="54"/>
    </row>
    <row r="145" spans="3:7" s="53" customFormat="1" x14ac:dyDescent="0.25">
      <c r="C145" s="54"/>
      <c r="G145" s="54"/>
    </row>
    <row r="146" spans="3:7" s="53" customFormat="1" x14ac:dyDescent="0.25">
      <c r="C146" s="54"/>
      <c r="G146" s="54"/>
    </row>
    <row r="147" spans="3:7" s="53" customFormat="1" x14ac:dyDescent="0.25">
      <c r="C147" s="54"/>
      <c r="G147" s="54"/>
    </row>
    <row r="148" spans="3:7" s="53" customFormat="1" x14ac:dyDescent="0.25">
      <c r="C148" s="54"/>
      <c r="G148" s="54"/>
    </row>
    <row r="149" spans="3:7" s="53" customFormat="1" x14ac:dyDescent="0.25">
      <c r="C149" s="54"/>
      <c r="G149" s="54"/>
    </row>
    <row r="150" spans="3:7" s="53" customFormat="1" x14ac:dyDescent="0.25">
      <c r="C150" s="54"/>
      <c r="G150" s="54"/>
    </row>
    <row r="151" spans="3:7" s="53" customFormat="1" x14ac:dyDescent="0.25">
      <c r="C151" s="54"/>
      <c r="G151" s="54"/>
    </row>
    <row r="152" spans="3:7" s="53" customFormat="1" x14ac:dyDescent="0.25">
      <c r="C152" s="54"/>
      <c r="G152" s="54"/>
    </row>
    <row r="153" spans="3:7" s="53" customFormat="1" x14ac:dyDescent="0.25">
      <c r="C153" s="54"/>
      <c r="G153" s="54"/>
    </row>
    <row r="154" spans="3:7" s="53" customFormat="1" x14ac:dyDescent="0.25">
      <c r="C154" s="54"/>
      <c r="G154" s="54"/>
    </row>
    <row r="155" spans="3:7" s="53" customFormat="1" x14ac:dyDescent="0.25">
      <c r="C155" s="54"/>
      <c r="G155" s="54"/>
    </row>
    <row r="156" spans="3:7" s="53" customFormat="1" x14ac:dyDescent="0.25">
      <c r="C156" s="54"/>
      <c r="G156" s="54"/>
    </row>
    <row r="157" spans="3:7" s="53" customFormat="1" x14ac:dyDescent="0.25">
      <c r="C157" s="54"/>
      <c r="G157" s="54"/>
    </row>
    <row r="158" spans="3:7" s="53" customFormat="1" x14ac:dyDescent="0.25">
      <c r="C158" s="54"/>
      <c r="G158" s="54"/>
    </row>
    <row r="159" spans="3:7" s="53" customFormat="1" x14ac:dyDescent="0.25">
      <c r="C159" s="54"/>
      <c r="G159" s="54"/>
    </row>
    <row r="160" spans="3:7" s="53" customFormat="1" x14ac:dyDescent="0.25">
      <c r="C160" s="54"/>
      <c r="G160" s="54"/>
    </row>
    <row r="161" spans="3:7" s="53" customFormat="1" x14ac:dyDescent="0.25">
      <c r="C161" s="54"/>
      <c r="G161" s="54"/>
    </row>
    <row r="162" spans="3:7" s="53" customFormat="1" x14ac:dyDescent="0.25">
      <c r="C162" s="54"/>
      <c r="G162" s="54"/>
    </row>
    <row r="163" spans="3:7" s="53" customFormat="1" x14ac:dyDescent="0.25">
      <c r="C163" s="54"/>
      <c r="G163" s="54"/>
    </row>
    <row r="164" spans="3:7" s="53" customFormat="1" x14ac:dyDescent="0.25">
      <c r="C164" s="54"/>
      <c r="G164" s="54"/>
    </row>
    <row r="165" spans="3:7" s="53" customFormat="1" x14ac:dyDescent="0.25">
      <c r="C165" s="54"/>
      <c r="G165" s="54"/>
    </row>
    <row r="166" spans="3:7" s="53" customFormat="1" x14ac:dyDescent="0.25">
      <c r="C166" s="54"/>
      <c r="G166" s="54"/>
    </row>
    <row r="167" spans="3:7" s="53" customFormat="1" x14ac:dyDescent="0.25">
      <c r="C167" s="54"/>
      <c r="G167" s="54"/>
    </row>
    <row r="168" spans="3:7" s="53" customFormat="1" x14ac:dyDescent="0.25">
      <c r="C168" s="54"/>
      <c r="G168" s="54"/>
    </row>
    <row r="169" spans="3:7" s="53" customFormat="1" x14ac:dyDescent="0.25">
      <c r="C169" s="54"/>
      <c r="G169" s="54"/>
    </row>
    <row r="170" spans="3:7" s="53" customFormat="1" x14ac:dyDescent="0.25">
      <c r="C170" s="54"/>
      <c r="G170" s="54"/>
    </row>
    <row r="171" spans="3:7" s="53" customFormat="1" x14ac:dyDescent="0.25">
      <c r="C171" s="54"/>
      <c r="G171" s="54"/>
    </row>
    <row r="172" spans="3:7" s="53" customFormat="1" x14ac:dyDescent="0.25">
      <c r="C172" s="54"/>
      <c r="G172" s="54"/>
    </row>
    <row r="173" spans="3:7" s="53" customFormat="1" x14ac:dyDescent="0.25">
      <c r="C173" s="54"/>
      <c r="G173" s="54"/>
    </row>
    <row r="174" spans="3:7" s="53" customFormat="1" x14ac:dyDescent="0.25">
      <c r="C174" s="54"/>
      <c r="G174" s="54"/>
    </row>
    <row r="175" spans="3:7" s="53" customFormat="1" x14ac:dyDescent="0.25">
      <c r="C175" s="54"/>
      <c r="G175" s="54"/>
    </row>
    <row r="176" spans="3:7" s="53" customFormat="1" x14ac:dyDescent="0.25">
      <c r="C176" s="54"/>
      <c r="G176" s="54"/>
    </row>
    <row r="177" spans="3:7" s="53" customFormat="1" x14ac:dyDescent="0.25">
      <c r="C177" s="54"/>
      <c r="G177" s="54"/>
    </row>
    <row r="178" spans="3:7" s="53" customFormat="1" x14ac:dyDescent="0.25">
      <c r="C178" s="54"/>
      <c r="G178" s="54"/>
    </row>
    <row r="179" spans="3:7" s="53" customFormat="1" x14ac:dyDescent="0.25">
      <c r="C179" s="54"/>
      <c r="G179" s="54"/>
    </row>
    <row r="180" spans="3:7" s="53" customFormat="1" x14ac:dyDescent="0.25">
      <c r="C180" s="54"/>
      <c r="G180" s="54"/>
    </row>
    <row r="181" spans="3:7" s="53" customFormat="1" x14ac:dyDescent="0.25">
      <c r="C181" s="54"/>
      <c r="G181" s="54"/>
    </row>
    <row r="182" spans="3:7" s="53" customFormat="1" x14ac:dyDescent="0.25">
      <c r="C182" s="54"/>
      <c r="G182" s="54"/>
    </row>
    <row r="183" spans="3:7" s="53" customFormat="1" x14ac:dyDescent="0.25">
      <c r="C183" s="54"/>
      <c r="G183" s="54"/>
    </row>
    <row r="184" spans="3:7" s="53" customFormat="1" x14ac:dyDescent="0.25">
      <c r="C184" s="54"/>
      <c r="G184" s="54"/>
    </row>
    <row r="185" spans="3:7" s="53" customFormat="1" x14ac:dyDescent="0.25">
      <c r="C185" s="54"/>
      <c r="G185" s="54"/>
    </row>
    <row r="186" spans="3:7" s="53" customFormat="1" x14ac:dyDescent="0.25">
      <c r="C186" s="54"/>
      <c r="G186" s="54"/>
    </row>
    <row r="187" spans="3:7" s="53" customFormat="1" x14ac:dyDescent="0.25">
      <c r="C187" s="54"/>
      <c r="G187" s="54"/>
    </row>
    <row r="188" spans="3:7" s="53" customFormat="1" x14ac:dyDescent="0.25">
      <c r="C188" s="54"/>
      <c r="G188" s="54"/>
    </row>
    <row r="189" spans="3:7" s="53" customFormat="1" x14ac:dyDescent="0.25">
      <c r="C189" s="54"/>
      <c r="G189" s="54"/>
    </row>
    <row r="190" spans="3:7" s="53" customFormat="1" x14ac:dyDescent="0.25">
      <c r="C190" s="54"/>
      <c r="G190" s="54"/>
    </row>
    <row r="191" spans="3:7" s="53" customFormat="1" x14ac:dyDescent="0.25">
      <c r="C191" s="54"/>
      <c r="G191" s="54"/>
    </row>
    <row r="192" spans="3:7" s="53" customFormat="1" x14ac:dyDescent="0.25">
      <c r="C192" s="54"/>
      <c r="G192" s="54"/>
    </row>
    <row r="193" spans="3:7" s="53" customFormat="1" x14ac:dyDescent="0.25">
      <c r="C193" s="54"/>
      <c r="G193" s="54"/>
    </row>
    <row r="194" spans="3:7" s="53" customFormat="1" x14ac:dyDescent="0.25">
      <c r="C194" s="54"/>
      <c r="G194" s="54"/>
    </row>
    <row r="195" spans="3:7" s="53" customFormat="1" x14ac:dyDescent="0.25">
      <c r="C195" s="54"/>
      <c r="G195" s="54"/>
    </row>
    <row r="196" spans="3:7" s="53" customFormat="1" x14ac:dyDescent="0.25">
      <c r="C196" s="54"/>
      <c r="G196" s="54"/>
    </row>
    <row r="197" spans="3:7" s="53" customFormat="1" x14ac:dyDescent="0.25">
      <c r="C197" s="54"/>
      <c r="G197" s="54"/>
    </row>
    <row r="198" spans="3:7" s="53" customFormat="1" x14ac:dyDescent="0.25">
      <c r="C198" s="54"/>
      <c r="G198" s="54"/>
    </row>
    <row r="199" spans="3:7" s="53" customFormat="1" x14ac:dyDescent="0.25">
      <c r="C199" s="54"/>
      <c r="G199" s="54"/>
    </row>
    <row r="200" spans="3:7" s="53" customFormat="1" x14ac:dyDescent="0.25">
      <c r="C200" s="54"/>
      <c r="G200" s="54"/>
    </row>
    <row r="201" spans="3:7" s="53" customFormat="1" x14ac:dyDescent="0.25">
      <c r="C201" s="54"/>
      <c r="G201" s="54"/>
    </row>
    <row r="202" spans="3:7" s="53" customFormat="1" x14ac:dyDescent="0.25">
      <c r="C202" s="54"/>
      <c r="G202" s="54"/>
    </row>
    <row r="203" spans="3:7" s="53" customFormat="1" x14ac:dyDescent="0.25">
      <c r="C203" s="54"/>
      <c r="G203" s="54"/>
    </row>
    <row r="204" spans="3:7" s="53" customFormat="1" x14ac:dyDescent="0.25">
      <c r="C204" s="54"/>
      <c r="G204" s="54"/>
    </row>
    <row r="205" spans="3:7" s="53" customFormat="1" x14ac:dyDescent="0.25">
      <c r="C205" s="54"/>
      <c r="G205" s="54"/>
    </row>
    <row r="206" spans="3:7" s="53" customFormat="1" x14ac:dyDescent="0.25">
      <c r="C206" s="54"/>
      <c r="G206" s="54"/>
    </row>
    <row r="207" spans="3:7" s="53" customFormat="1" x14ac:dyDescent="0.25">
      <c r="C207" s="54"/>
      <c r="G207" s="54"/>
    </row>
    <row r="208" spans="3:7" s="53" customFormat="1" x14ac:dyDescent="0.25">
      <c r="C208" s="54"/>
      <c r="G208" s="54"/>
    </row>
    <row r="209" spans="3:7" s="53" customFormat="1" x14ac:dyDescent="0.25">
      <c r="C209" s="54"/>
      <c r="G209" s="54"/>
    </row>
    <row r="210" spans="3:7" s="53" customFormat="1" x14ac:dyDescent="0.25">
      <c r="C210" s="54"/>
      <c r="G210" s="54"/>
    </row>
    <row r="211" spans="3:7" s="53" customFormat="1" x14ac:dyDescent="0.25">
      <c r="C211" s="54"/>
      <c r="G211" s="54"/>
    </row>
    <row r="212" spans="3:7" s="53" customFormat="1" x14ac:dyDescent="0.25">
      <c r="C212" s="54"/>
      <c r="G212" s="54"/>
    </row>
    <row r="213" spans="3:7" s="53" customFormat="1" x14ac:dyDescent="0.25">
      <c r="C213" s="54"/>
      <c r="G213" s="54"/>
    </row>
    <row r="214" spans="3:7" s="53" customFormat="1" x14ac:dyDescent="0.25">
      <c r="C214" s="54"/>
      <c r="G214" s="54"/>
    </row>
    <row r="215" spans="3:7" s="53" customFormat="1" x14ac:dyDescent="0.25">
      <c r="C215" s="54"/>
      <c r="G215" s="54"/>
    </row>
    <row r="216" spans="3:7" s="53" customFormat="1" x14ac:dyDescent="0.25">
      <c r="C216" s="54"/>
      <c r="G216" s="54"/>
    </row>
    <row r="217" spans="3:7" s="53" customFormat="1" x14ac:dyDescent="0.25">
      <c r="C217" s="54"/>
      <c r="G217" s="54"/>
    </row>
    <row r="218" spans="3:7" s="53" customFormat="1" x14ac:dyDescent="0.25">
      <c r="C218" s="54"/>
      <c r="G218" s="54"/>
    </row>
    <row r="219" spans="3:7" s="53" customFormat="1" x14ac:dyDescent="0.25">
      <c r="C219" s="54"/>
      <c r="G219" s="54"/>
    </row>
    <row r="220" spans="3:7" s="53" customFormat="1" x14ac:dyDescent="0.25">
      <c r="C220" s="54"/>
      <c r="G220" s="54"/>
    </row>
    <row r="221" spans="3:7" s="53" customFormat="1" x14ac:dyDescent="0.25">
      <c r="C221" s="54"/>
      <c r="G221" s="54"/>
    </row>
    <row r="222" spans="3:7" s="53" customFormat="1" x14ac:dyDescent="0.25">
      <c r="C222" s="54"/>
      <c r="G222" s="54"/>
    </row>
    <row r="223" spans="3:7" s="53" customFormat="1" x14ac:dyDescent="0.25">
      <c r="C223" s="54"/>
      <c r="G223" s="54"/>
    </row>
    <row r="224" spans="3:7" s="53" customFormat="1" x14ac:dyDescent="0.25">
      <c r="C224" s="54"/>
      <c r="G224" s="54"/>
    </row>
    <row r="225" spans="3:7" s="53" customFormat="1" x14ac:dyDescent="0.25">
      <c r="C225" s="54"/>
      <c r="G225" s="54"/>
    </row>
    <row r="226" spans="3:7" s="53" customFormat="1" x14ac:dyDescent="0.25">
      <c r="C226" s="54"/>
      <c r="G226" s="54"/>
    </row>
    <row r="227" spans="3:7" s="53" customFormat="1" x14ac:dyDescent="0.25">
      <c r="C227" s="54"/>
      <c r="G227" s="54"/>
    </row>
    <row r="228" spans="3:7" s="53" customFormat="1" x14ac:dyDescent="0.25">
      <c r="C228" s="54"/>
      <c r="G228" s="54"/>
    </row>
    <row r="229" spans="3:7" s="53" customFormat="1" x14ac:dyDescent="0.25">
      <c r="C229" s="54"/>
      <c r="G229" s="54"/>
    </row>
    <row r="230" spans="3:7" s="53" customFormat="1" x14ac:dyDescent="0.25">
      <c r="C230" s="54"/>
      <c r="G230" s="54"/>
    </row>
    <row r="231" spans="3:7" s="53" customFormat="1" x14ac:dyDescent="0.25">
      <c r="C231" s="54"/>
      <c r="G231" s="54"/>
    </row>
    <row r="232" spans="3:7" s="53" customFormat="1" x14ac:dyDescent="0.25">
      <c r="C232" s="54"/>
      <c r="G232" s="54"/>
    </row>
    <row r="233" spans="3:7" s="53" customFormat="1" x14ac:dyDescent="0.25">
      <c r="C233" s="54"/>
      <c r="G233" s="54"/>
    </row>
    <row r="234" spans="3:7" s="53" customFormat="1" x14ac:dyDescent="0.25">
      <c r="C234" s="54"/>
      <c r="G234" s="54"/>
    </row>
    <row r="235" spans="3:7" s="53" customFormat="1" x14ac:dyDescent="0.25">
      <c r="C235" s="54"/>
      <c r="G235" s="54"/>
    </row>
    <row r="236" spans="3:7" s="53" customFormat="1" x14ac:dyDescent="0.25">
      <c r="C236" s="54"/>
      <c r="G236" s="54"/>
    </row>
    <row r="237" spans="3:7" s="53" customFormat="1" x14ac:dyDescent="0.25">
      <c r="C237" s="54"/>
      <c r="G237" s="54"/>
    </row>
    <row r="238" spans="3:7" s="53" customFormat="1" x14ac:dyDescent="0.25">
      <c r="C238" s="54"/>
      <c r="G238" s="54"/>
    </row>
    <row r="239" spans="3:7" s="53" customFormat="1" x14ac:dyDescent="0.25">
      <c r="C239" s="54"/>
      <c r="G239" s="54"/>
    </row>
    <row r="240" spans="3:7" s="53" customFormat="1" x14ac:dyDescent="0.25">
      <c r="C240" s="54"/>
      <c r="G240" s="54"/>
    </row>
    <row r="241" spans="3:7" s="53" customFormat="1" x14ac:dyDescent="0.25">
      <c r="C241" s="54"/>
      <c r="G241" s="54"/>
    </row>
    <row r="242" spans="3:7" s="53" customFormat="1" x14ac:dyDescent="0.25">
      <c r="C242" s="54"/>
      <c r="G242" s="54"/>
    </row>
    <row r="243" spans="3:7" s="53" customFormat="1" x14ac:dyDescent="0.25">
      <c r="C243" s="54"/>
      <c r="G243" s="54"/>
    </row>
    <row r="244" spans="3:7" s="53" customFormat="1" x14ac:dyDescent="0.25">
      <c r="C244" s="54"/>
      <c r="G244" s="54"/>
    </row>
    <row r="245" spans="3:7" s="53" customFormat="1" x14ac:dyDescent="0.25">
      <c r="C245" s="54"/>
      <c r="G245" s="54"/>
    </row>
    <row r="246" spans="3:7" s="53" customFormat="1" x14ac:dyDescent="0.25">
      <c r="C246" s="54"/>
      <c r="G246" s="54"/>
    </row>
    <row r="247" spans="3:7" s="53" customFormat="1" x14ac:dyDescent="0.25">
      <c r="C247" s="54"/>
      <c r="G247" s="54"/>
    </row>
    <row r="248" spans="3:7" s="53" customFormat="1" x14ac:dyDescent="0.25">
      <c r="C248" s="54"/>
      <c r="G248" s="54"/>
    </row>
    <row r="249" spans="3:7" s="53" customFormat="1" x14ac:dyDescent="0.25">
      <c r="C249" s="54"/>
      <c r="G249" s="54"/>
    </row>
    <row r="250" spans="3:7" s="53" customFormat="1" x14ac:dyDescent="0.25">
      <c r="C250" s="54"/>
      <c r="G250" s="54"/>
    </row>
    <row r="251" spans="3:7" s="53" customFormat="1" x14ac:dyDescent="0.25">
      <c r="C251" s="54"/>
      <c r="G251" s="54"/>
    </row>
    <row r="252" spans="3:7" s="53" customFormat="1" x14ac:dyDescent="0.25">
      <c r="C252" s="54"/>
      <c r="G252" s="54"/>
    </row>
    <row r="253" spans="3:7" s="53" customFormat="1" x14ac:dyDescent="0.25">
      <c r="C253" s="54"/>
      <c r="G253" s="54"/>
    </row>
    <row r="254" spans="3:7" s="53" customFormat="1" x14ac:dyDescent="0.25">
      <c r="C254" s="54"/>
      <c r="G254" s="54"/>
    </row>
    <row r="255" spans="3:7" s="53" customFormat="1" x14ac:dyDescent="0.25">
      <c r="C255" s="54"/>
      <c r="G255" s="54"/>
    </row>
    <row r="256" spans="3:7" s="53" customFormat="1" x14ac:dyDescent="0.25">
      <c r="C256" s="54"/>
      <c r="G256" s="54"/>
    </row>
    <row r="257" spans="3:7" s="53" customFormat="1" x14ac:dyDescent="0.25">
      <c r="C257" s="54"/>
      <c r="G257" s="54"/>
    </row>
    <row r="258" spans="3:7" s="53" customFormat="1" x14ac:dyDescent="0.25">
      <c r="C258" s="54"/>
      <c r="G258" s="54"/>
    </row>
    <row r="259" spans="3:7" s="53" customFormat="1" x14ac:dyDescent="0.25">
      <c r="C259" s="54"/>
      <c r="G259" s="54"/>
    </row>
    <row r="260" spans="3:7" s="53" customFormat="1" x14ac:dyDescent="0.25">
      <c r="C260" s="54"/>
      <c r="G260" s="54"/>
    </row>
    <row r="261" spans="3:7" s="53" customFormat="1" x14ac:dyDescent="0.25">
      <c r="C261" s="54"/>
      <c r="G261" s="54"/>
    </row>
    <row r="262" spans="3:7" s="53" customFormat="1" x14ac:dyDescent="0.25">
      <c r="C262" s="54"/>
      <c r="G262" s="54"/>
    </row>
    <row r="263" spans="3:7" s="53" customFormat="1" x14ac:dyDescent="0.25">
      <c r="C263" s="54"/>
      <c r="G263" s="54"/>
    </row>
    <row r="264" spans="3:7" s="53" customFormat="1" x14ac:dyDescent="0.25">
      <c r="C264" s="54"/>
      <c r="G264" s="54"/>
    </row>
    <row r="265" spans="3:7" s="53" customFormat="1" x14ac:dyDescent="0.25">
      <c r="C265" s="54"/>
      <c r="G265" s="54"/>
    </row>
    <row r="266" spans="3:7" s="53" customFormat="1" x14ac:dyDescent="0.25">
      <c r="C266" s="54"/>
      <c r="G266" s="54"/>
    </row>
    <row r="267" spans="3:7" s="53" customFormat="1" x14ac:dyDescent="0.25">
      <c r="C267" s="54"/>
      <c r="G267" s="54"/>
    </row>
    <row r="268" spans="3:7" s="53" customFormat="1" x14ac:dyDescent="0.25">
      <c r="C268" s="54"/>
      <c r="G268" s="54"/>
    </row>
    <row r="269" spans="3:7" s="53" customFormat="1" x14ac:dyDescent="0.25">
      <c r="C269" s="54"/>
      <c r="G269" s="54"/>
    </row>
    <row r="270" spans="3:7" s="53" customFormat="1" x14ac:dyDescent="0.25">
      <c r="C270" s="54"/>
      <c r="G270" s="54"/>
    </row>
    <row r="271" spans="3:7" s="53" customFormat="1" x14ac:dyDescent="0.25">
      <c r="C271" s="54"/>
      <c r="G271" s="54"/>
    </row>
    <row r="272" spans="3:7" s="53" customFormat="1" x14ac:dyDescent="0.25">
      <c r="C272" s="54"/>
      <c r="G272" s="54"/>
    </row>
    <row r="273" spans="3:7" s="53" customFormat="1" x14ac:dyDescent="0.25">
      <c r="C273" s="54"/>
      <c r="G273" s="54"/>
    </row>
    <row r="274" spans="3:7" s="53" customFormat="1" x14ac:dyDescent="0.25">
      <c r="C274" s="54"/>
      <c r="G274" s="54"/>
    </row>
    <row r="275" spans="3:7" s="53" customFormat="1" x14ac:dyDescent="0.25">
      <c r="C275" s="54"/>
      <c r="G275" s="54"/>
    </row>
    <row r="276" spans="3:7" s="53" customFormat="1" x14ac:dyDescent="0.25">
      <c r="C276" s="54"/>
      <c r="G276" s="54"/>
    </row>
    <row r="277" spans="3:7" s="53" customFormat="1" x14ac:dyDescent="0.25">
      <c r="C277" s="54"/>
      <c r="G277" s="54"/>
    </row>
    <row r="278" spans="3:7" s="53" customFormat="1" x14ac:dyDescent="0.25">
      <c r="C278" s="54"/>
      <c r="G278" s="54"/>
    </row>
    <row r="279" spans="3:7" s="53" customFormat="1" x14ac:dyDescent="0.25">
      <c r="C279" s="54"/>
      <c r="G279" s="54"/>
    </row>
    <row r="280" spans="3:7" s="53" customFormat="1" x14ac:dyDescent="0.25">
      <c r="C280" s="54"/>
      <c r="G280" s="54"/>
    </row>
    <row r="281" spans="3:7" s="53" customFormat="1" x14ac:dyDescent="0.25">
      <c r="C281" s="54"/>
      <c r="G281" s="54"/>
    </row>
    <row r="282" spans="3:7" s="53" customFormat="1" x14ac:dyDescent="0.25">
      <c r="C282" s="54"/>
      <c r="G282" s="54"/>
    </row>
    <row r="283" spans="3:7" s="53" customFormat="1" x14ac:dyDescent="0.25">
      <c r="C283" s="54"/>
      <c r="G283" s="54"/>
    </row>
    <row r="284" spans="3:7" s="53" customFormat="1" x14ac:dyDescent="0.25">
      <c r="C284" s="54"/>
      <c r="G284" s="54"/>
    </row>
    <row r="285" spans="3:7" s="53" customFormat="1" x14ac:dyDescent="0.25">
      <c r="C285" s="54"/>
      <c r="G285" s="54"/>
    </row>
    <row r="286" spans="3:7" s="53" customFormat="1" x14ac:dyDescent="0.25">
      <c r="C286" s="54"/>
      <c r="G286" s="54"/>
    </row>
    <row r="287" spans="3:7" s="53" customFormat="1" x14ac:dyDescent="0.25">
      <c r="C287" s="54"/>
      <c r="G287" s="54"/>
    </row>
    <row r="288" spans="3:7" s="53" customFormat="1" x14ac:dyDescent="0.25">
      <c r="C288" s="54"/>
      <c r="G288" s="54"/>
    </row>
    <row r="289" spans="3:7" s="53" customFormat="1" x14ac:dyDescent="0.25">
      <c r="C289" s="54"/>
      <c r="G289" s="54"/>
    </row>
    <row r="290" spans="3:7" s="53" customFormat="1" x14ac:dyDescent="0.25">
      <c r="C290" s="54"/>
      <c r="G290" s="54"/>
    </row>
    <row r="291" spans="3:7" s="53" customFormat="1" x14ac:dyDescent="0.25">
      <c r="C291" s="54"/>
      <c r="G291" s="54"/>
    </row>
    <row r="292" spans="3:7" s="53" customFormat="1" x14ac:dyDescent="0.25">
      <c r="C292" s="54"/>
      <c r="G292" s="54"/>
    </row>
    <row r="293" spans="3:7" s="53" customFormat="1" x14ac:dyDescent="0.25">
      <c r="C293" s="54"/>
      <c r="G293" s="54"/>
    </row>
    <row r="294" spans="3:7" s="53" customFormat="1" x14ac:dyDescent="0.25">
      <c r="C294" s="54"/>
      <c r="G294" s="54"/>
    </row>
    <row r="295" spans="3:7" s="53" customFormat="1" x14ac:dyDescent="0.25">
      <c r="C295" s="54"/>
      <c r="G295" s="54"/>
    </row>
    <row r="296" spans="3:7" s="53" customFormat="1" x14ac:dyDescent="0.25">
      <c r="C296" s="54"/>
      <c r="G296" s="54"/>
    </row>
    <row r="297" spans="3:7" s="53" customFormat="1" x14ac:dyDescent="0.25">
      <c r="C297" s="54"/>
      <c r="G297" s="54"/>
    </row>
    <row r="298" spans="3:7" s="53" customFormat="1" x14ac:dyDescent="0.25">
      <c r="C298" s="54"/>
      <c r="G298" s="54"/>
    </row>
    <row r="299" spans="3:7" s="53" customFormat="1" x14ac:dyDescent="0.25">
      <c r="C299" s="54"/>
      <c r="G299" s="54"/>
    </row>
    <row r="300" spans="3:7" s="53" customFormat="1" x14ac:dyDescent="0.25">
      <c r="C300" s="54"/>
      <c r="G300" s="54"/>
    </row>
    <row r="301" spans="3:7" s="53" customFormat="1" x14ac:dyDescent="0.25">
      <c r="C301" s="54"/>
      <c r="G301" s="54"/>
    </row>
    <row r="302" spans="3:7" s="53" customFormat="1" x14ac:dyDescent="0.25">
      <c r="C302" s="54"/>
      <c r="G302" s="54"/>
    </row>
    <row r="303" spans="3:7" s="53" customFormat="1" x14ac:dyDescent="0.25">
      <c r="C303" s="54"/>
      <c r="G303" s="54"/>
    </row>
    <row r="304" spans="3:7" s="53" customFormat="1" x14ac:dyDescent="0.25">
      <c r="C304" s="54"/>
      <c r="G304" s="54"/>
    </row>
    <row r="305" spans="3:7" s="53" customFormat="1" x14ac:dyDescent="0.25">
      <c r="C305" s="54"/>
      <c r="G305" s="54"/>
    </row>
    <row r="306" spans="3:7" s="53" customFormat="1" x14ac:dyDescent="0.25">
      <c r="C306" s="54"/>
      <c r="G306" s="54"/>
    </row>
    <row r="307" spans="3:7" s="53" customFormat="1" x14ac:dyDescent="0.25">
      <c r="C307" s="54"/>
      <c r="G307" s="54"/>
    </row>
    <row r="308" spans="3:7" s="53" customFormat="1" x14ac:dyDescent="0.25">
      <c r="C308" s="54"/>
      <c r="G308" s="54"/>
    </row>
    <row r="309" spans="3:7" s="53" customFormat="1" x14ac:dyDescent="0.25">
      <c r="C309" s="54"/>
      <c r="G309" s="54"/>
    </row>
    <row r="310" spans="3:7" s="53" customFormat="1" x14ac:dyDescent="0.25">
      <c r="C310" s="54"/>
      <c r="G310" s="54"/>
    </row>
    <row r="311" spans="3:7" s="53" customFormat="1" x14ac:dyDescent="0.25">
      <c r="C311" s="54"/>
      <c r="G311" s="54"/>
    </row>
    <row r="312" spans="3:7" s="53" customFormat="1" x14ac:dyDescent="0.25">
      <c r="C312" s="54"/>
      <c r="G312" s="54"/>
    </row>
    <row r="313" spans="3:7" s="53" customFormat="1" x14ac:dyDescent="0.25">
      <c r="C313" s="54"/>
      <c r="G313" s="54"/>
    </row>
    <row r="314" spans="3:7" s="53" customFormat="1" x14ac:dyDescent="0.25">
      <c r="C314" s="54"/>
      <c r="G314" s="54"/>
    </row>
    <row r="315" spans="3:7" s="53" customFormat="1" x14ac:dyDescent="0.25">
      <c r="C315" s="54"/>
      <c r="G315" s="54"/>
    </row>
    <row r="316" spans="3:7" s="53" customFormat="1" x14ac:dyDescent="0.25">
      <c r="C316" s="54"/>
      <c r="G316" s="54"/>
    </row>
    <row r="317" spans="3:7" s="53" customFormat="1" x14ac:dyDescent="0.25">
      <c r="C317" s="54"/>
      <c r="G317" s="54"/>
    </row>
    <row r="318" spans="3:7" s="53" customFormat="1" x14ac:dyDescent="0.25">
      <c r="C318" s="54"/>
      <c r="G318" s="54"/>
    </row>
    <row r="319" spans="3:7" s="53" customFormat="1" x14ac:dyDescent="0.25">
      <c r="C319" s="54"/>
      <c r="G319" s="54"/>
    </row>
    <row r="320" spans="3:7" s="53" customFormat="1" x14ac:dyDescent="0.25">
      <c r="C320" s="54"/>
      <c r="G320" s="54"/>
    </row>
    <row r="321" spans="3:7" s="53" customFormat="1" x14ac:dyDescent="0.25">
      <c r="C321" s="54"/>
      <c r="G321" s="54"/>
    </row>
    <row r="322" spans="3:7" s="53" customFormat="1" x14ac:dyDescent="0.25">
      <c r="C322" s="54"/>
      <c r="G322" s="54"/>
    </row>
    <row r="323" spans="3:7" s="53" customFormat="1" x14ac:dyDescent="0.25">
      <c r="C323" s="54"/>
      <c r="G323" s="54"/>
    </row>
    <row r="324" spans="3:7" s="53" customFormat="1" x14ac:dyDescent="0.25">
      <c r="C324" s="54"/>
      <c r="G324" s="54"/>
    </row>
    <row r="325" spans="3:7" s="53" customFormat="1" x14ac:dyDescent="0.25">
      <c r="C325" s="54"/>
      <c r="G325" s="54"/>
    </row>
    <row r="326" spans="3:7" s="53" customFormat="1" x14ac:dyDescent="0.25">
      <c r="C326" s="54"/>
      <c r="G326" s="54"/>
    </row>
    <row r="327" spans="3:7" s="53" customFormat="1" x14ac:dyDescent="0.25">
      <c r="C327" s="54"/>
      <c r="G327" s="54"/>
    </row>
    <row r="328" spans="3:7" s="53" customFormat="1" x14ac:dyDescent="0.25">
      <c r="C328" s="54"/>
      <c r="G328" s="54"/>
    </row>
    <row r="329" spans="3:7" s="53" customFormat="1" x14ac:dyDescent="0.25">
      <c r="C329" s="54"/>
      <c r="G329" s="54"/>
    </row>
    <row r="330" spans="3:7" s="53" customFormat="1" x14ac:dyDescent="0.25">
      <c r="C330" s="54"/>
      <c r="G330" s="54"/>
    </row>
    <row r="331" spans="3:7" s="53" customFormat="1" x14ac:dyDescent="0.25">
      <c r="C331" s="54"/>
      <c r="G331" s="54"/>
    </row>
    <row r="332" spans="3:7" s="53" customFormat="1" x14ac:dyDescent="0.25">
      <c r="C332" s="54"/>
      <c r="G332" s="54"/>
    </row>
    <row r="333" spans="3:7" s="53" customFormat="1" x14ac:dyDescent="0.25">
      <c r="C333" s="54"/>
      <c r="G333" s="54"/>
    </row>
    <row r="334" spans="3:7" s="53" customFormat="1" x14ac:dyDescent="0.25">
      <c r="C334" s="54"/>
      <c r="G334" s="54"/>
    </row>
    <row r="335" spans="3:7" s="53" customFormat="1" x14ac:dyDescent="0.25">
      <c r="C335" s="54"/>
      <c r="G335" s="54"/>
    </row>
    <row r="336" spans="3:7" s="53" customFormat="1" x14ac:dyDescent="0.25">
      <c r="C336" s="54"/>
      <c r="G336" s="54"/>
    </row>
    <row r="337" spans="1:20" s="53" customFormat="1" x14ac:dyDescent="0.25">
      <c r="C337" s="54"/>
      <c r="G337" s="54"/>
    </row>
    <row r="338" spans="1:20" s="53" customFormat="1" x14ac:dyDescent="0.25">
      <c r="C338" s="54"/>
      <c r="G338" s="54"/>
    </row>
    <row r="339" spans="1:20" s="53" customFormat="1" x14ac:dyDescent="0.25">
      <c r="C339" s="54"/>
      <c r="G339" s="54"/>
    </row>
    <row r="340" spans="1:20" s="53" customFormat="1" x14ac:dyDescent="0.25">
      <c r="C340" s="54"/>
      <c r="G340" s="54"/>
    </row>
    <row r="341" spans="1:20" s="53" customFormat="1" x14ac:dyDescent="0.25">
      <c r="C341" s="54"/>
      <c r="G341" s="54"/>
    </row>
    <row r="342" spans="1:20" s="53" customFormat="1" x14ac:dyDescent="0.25">
      <c r="C342" s="54"/>
      <c r="G342" s="54"/>
    </row>
    <row r="343" spans="1:20" s="53" customFormat="1" x14ac:dyDescent="0.25">
      <c r="C343" s="54"/>
      <c r="G343" s="54"/>
    </row>
    <row r="344" spans="1:20" s="53" customFormat="1" x14ac:dyDescent="0.25">
      <c r="C344" s="54"/>
      <c r="G344" s="54"/>
    </row>
    <row r="345" spans="1:20" s="53" customFormat="1" x14ac:dyDescent="0.25">
      <c r="C345" s="54"/>
      <c r="G345" s="54"/>
    </row>
    <row r="346" spans="1:20" s="53" customFormat="1" x14ac:dyDescent="0.25">
      <c r="C346" s="54"/>
      <c r="G346" s="54"/>
    </row>
    <row r="347" spans="1:20" s="53" customFormat="1" x14ac:dyDescent="0.25">
      <c r="C347" s="54"/>
      <c r="G347" s="54"/>
    </row>
    <row r="348" spans="1:20" s="53" customFormat="1" x14ac:dyDescent="0.25">
      <c r="C348" s="54"/>
      <c r="G348" s="54"/>
    </row>
    <row r="349" spans="1:20" x14ac:dyDescent="0.25">
      <c r="A349" s="5"/>
      <c r="B349" s="5"/>
      <c r="C349" s="8"/>
      <c r="D349" s="5"/>
      <c r="E349" s="5"/>
      <c r="F349" s="5"/>
      <c r="G349" s="8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</row>
    <row r="350" spans="1:20" x14ac:dyDescent="0.25">
      <c r="A350" s="5"/>
      <c r="B350" s="5"/>
      <c r="C350" s="8"/>
      <c r="D350" s="5"/>
      <c r="E350" s="5"/>
      <c r="F350" s="5"/>
      <c r="G350" s="8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</row>
    <row r="351" spans="1:20" x14ac:dyDescent="0.25">
      <c r="A351" s="5"/>
      <c r="B351" s="5"/>
      <c r="C351" s="8"/>
      <c r="D351" s="5"/>
      <c r="E351" s="5"/>
      <c r="F351" s="5"/>
      <c r="G351" s="8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</row>
    <row r="352" spans="1:20" x14ac:dyDescent="0.25">
      <c r="A352" s="5"/>
      <c r="B352" s="5"/>
      <c r="C352" s="8"/>
      <c r="D352" s="5"/>
      <c r="E352" s="5"/>
      <c r="F352" s="5"/>
      <c r="G352" s="8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</row>
    <row r="353" spans="1:20" x14ac:dyDescent="0.25">
      <c r="A353" s="5"/>
      <c r="B353" s="5"/>
      <c r="C353" s="8"/>
      <c r="D353" s="5"/>
      <c r="E353" s="5"/>
      <c r="F353" s="5"/>
      <c r="G353" s="8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</row>
    <row r="354" spans="1:20" x14ac:dyDescent="0.25">
      <c r="A354" s="5"/>
      <c r="B354" s="5"/>
      <c r="C354" s="8"/>
      <c r="D354" s="5"/>
      <c r="E354" s="5"/>
      <c r="F354" s="5"/>
      <c r="G354" s="8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</row>
    <row r="355" spans="1:20" x14ac:dyDescent="0.25">
      <c r="A355" s="5"/>
      <c r="B355" s="5"/>
      <c r="C355" s="8"/>
      <c r="D355" s="5"/>
      <c r="E355" s="5"/>
      <c r="F355" s="5"/>
      <c r="G355" s="8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</row>
    <row r="356" spans="1:20" x14ac:dyDescent="0.25">
      <c r="A356" s="5"/>
      <c r="B356" s="5"/>
      <c r="C356" s="8"/>
      <c r="D356" s="5"/>
      <c r="E356" s="5"/>
      <c r="F356" s="5"/>
      <c r="G356" s="8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</row>
    <row r="357" spans="1:20" x14ac:dyDescent="0.25">
      <c r="A357" s="5"/>
      <c r="B357" s="5"/>
      <c r="C357" s="8"/>
      <c r="D357" s="5"/>
      <c r="E357" s="5"/>
      <c r="F357" s="5"/>
      <c r="G357" s="8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</row>
    <row r="358" spans="1:20" x14ac:dyDescent="0.25">
      <c r="A358" s="5"/>
      <c r="B358" s="5"/>
      <c r="C358" s="8"/>
      <c r="D358" s="5"/>
      <c r="E358" s="5"/>
      <c r="F358" s="5"/>
      <c r="G358" s="8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</row>
    <row r="359" spans="1:20" x14ac:dyDescent="0.25">
      <c r="A359" s="5"/>
      <c r="B359" s="5"/>
      <c r="C359" s="8"/>
      <c r="D359" s="5"/>
      <c r="E359" s="5"/>
      <c r="F359" s="5"/>
      <c r="G359" s="8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</row>
    <row r="360" spans="1:20" x14ac:dyDescent="0.25">
      <c r="A360" s="5"/>
      <c r="B360" s="5"/>
      <c r="C360" s="8"/>
      <c r="D360" s="5"/>
      <c r="E360" s="5"/>
      <c r="F360" s="5"/>
      <c r="G360" s="8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</row>
    <row r="361" spans="1:20" x14ac:dyDescent="0.25">
      <c r="A361" s="5"/>
      <c r="B361" s="5"/>
      <c r="C361" s="8"/>
      <c r="D361" s="5"/>
      <c r="E361" s="5"/>
      <c r="F361" s="5"/>
      <c r="G361" s="8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</row>
    <row r="362" spans="1:20" x14ac:dyDescent="0.25">
      <c r="A362" s="5"/>
      <c r="B362" s="5"/>
      <c r="C362" s="8"/>
      <c r="D362" s="5"/>
      <c r="E362" s="5"/>
      <c r="F362" s="5"/>
      <c r="G362" s="8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</row>
    <row r="363" spans="1:20" x14ac:dyDescent="0.25">
      <c r="A363" s="5"/>
      <c r="B363" s="5"/>
      <c r="C363" s="8"/>
      <c r="D363" s="5"/>
      <c r="E363" s="5"/>
      <c r="F363" s="5"/>
      <c r="G363" s="8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</row>
    <row r="364" spans="1:20" x14ac:dyDescent="0.25">
      <c r="A364" s="5"/>
      <c r="B364" s="5"/>
      <c r="C364" s="8"/>
      <c r="D364" s="5"/>
      <c r="E364" s="5"/>
      <c r="F364" s="5"/>
      <c r="G364" s="8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</row>
    <row r="365" spans="1:20" x14ac:dyDescent="0.25">
      <c r="A365" s="5"/>
      <c r="B365" s="5"/>
      <c r="C365" s="8"/>
      <c r="D365" s="5"/>
      <c r="E365" s="5"/>
      <c r="F365" s="5"/>
      <c r="G365" s="8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</row>
    <row r="366" spans="1:20" x14ac:dyDescent="0.25">
      <c r="A366" s="5"/>
      <c r="B366" s="5"/>
      <c r="C366" s="8"/>
      <c r="D366" s="5"/>
      <c r="E366" s="5"/>
      <c r="F366" s="5"/>
      <c r="G366" s="8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</row>
    <row r="367" spans="1:20" x14ac:dyDescent="0.25">
      <c r="A367" s="5"/>
      <c r="B367" s="5"/>
      <c r="C367" s="8"/>
      <c r="D367" s="5"/>
      <c r="E367" s="5"/>
      <c r="F367" s="5"/>
      <c r="G367" s="8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</row>
    <row r="368" spans="1:20" x14ac:dyDescent="0.25">
      <c r="A368" s="5"/>
      <c r="B368" s="5"/>
      <c r="C368" s="8"/>
      <c r="D368" s="5"/>
      <c r="E368" s="5"/>
      <c r="F368" s="5"/>
      <c r="G368" s="8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</row>
    <row r="369" spans="1:20" x14ac:dyDescent="0.25">
      <c r="A369" s="5"/>
      <c r="B369" s="5"/>
      <c r="C369" s="8"/>
      <c r="D369" s="5"/>
      <c r="E369" s="5"/>
      <c r="F369" s="5"/>
      <c r="G369" s="8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</row>
  </sheetData>
  <mergeCells count="3">
    <mergeCell ref="A1:U1"/>
    <mergeCell ref="A2:U2"/>
    <mergeCell ref="L4:M4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DK368"/>
  <sheetViews>
    <sheetView workbookViewId="0">
      <selection sqref="A1:U1"/>
    </sheetView>
  </sheetViews>
  <sheetFormatPr defaultRowHeight="15" x14ac:dyDescent="0.25"/>
  <cols>
    <col min="1" max="1" width="4.7109375" customWidth="1"/>
    <col min="2" max="2" width="1.7109375" bestFit="1" customWidth="1"/>
    <col min="3" max="3" width="2.7109375" style="7" bestFit="1" customWidth="1"/>
    <col min="4" max="4" width="1.7109375" bestFit="1" customWidth="1"/>
    <col min="5" max="5" width="2" bestFit="1" customWidth="1"/>
    <col min="6" max="6" width="1.7109375" bestFit="1" customWidth="1"/>
    <col min="7" max="7" width="2.7109375" style="7" bestFit="1" customWidth="1"/>
    <col min="8" max="8" width="1.7109375" bestFit="1" customWidth="1"/>
    <col min="9" max="9" width="2" bestFit="1" customWidth="1"/>
    <col min="17" max="20" width="9.140625" customWidth="1"/>
    <col min="21" max="21" width="9.140625" style="5" customWidth="1"/>
    <col min="22" max="115" width="9.140625" style="53"/>
  </cols>
  <sheetData>
    <row r="1" spans="1:115" ht="24" thickBot="1" x14ac:dyDescent="0.4">
      <c r="A1" s="116" t="s">
        <v>11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8"/>
    </row>
    <row r="2" spans="1:115" ht="19.5" thickBot="1" x14ac:dyDescent="0.35">
      <c r="A2" s="119" t="s">
        <v>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1"/>
    </row>
    <row r="3" spans="1:115" x14ac:dyDescent="0.25">
      <c r="A3" s="79"/>
      <c r="B3" s="79"/>
      <c r="C3" s="87"/>
      <c r="D3" s="79"/>
      <c r="E3" s="79"/>
      <c r="F3" s="79"/>
      <c r="G3" s="87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55"/>
    </row>
    <row r="4" spans="1:115" s="31" customFormat="1" ht="15.75" x14ac:dyDescent="0.25">
      <c r="A4" s="80"/>
      <c r="B4" s="80"/>
      <c r="C4" s="81"/>
      <c r="D4" s="81"/>
      <c r="E4" s="81"/>
      <c r="F4" s="81"/>
      <c r="G4" s="81"/>
      <c r="H4" s="81"/>
      <c r="I4" s="81"/>
      <c r="J4" s="80"/>
      <c r="K4" s="80"/>
      <c r="L4" s="81" t="s">
        <v>20</v>
      </c>
      <c r="M4" s="81"/>
      <c r="N4" s="82"/>
      <c r="O4" s="83"/>
      <c r="P4" s="84"/>
      <c r="Q4" s="83"/>
      <c r="R4" s="83"/>
      <c r="S4" s="80"/>
      <c r="T4" s="80"/>
      <c r="U4" s="88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</row>
    <row r="5" spans="1:115" s="23" customFormat="1" ht="15.75" x14ac:dyDescent="0.25">
      <c r="A5" s="80"/>
      <c r="B5" s="80"/>
      <c r="C5" s="86"/>
      <c r="D5" s="80"/>
      <c r="E5" s="80"/>
      <c r="F5" s="80"/>
      <c r="G5" s="86"/>
      <c r="H5" s="80"/>
      <c r="I5" s="80"/>
      <c r="J5" s="80"/>
      <c r="K5" s="80"/>
      <c r="L5" s="80"/>
      <c r="M5" s="80"/>
      <c r="N5" s="85"/>
      <c r="O5" s="83"/>
      <c r="P5" s="84"/>
      <c r="Q5" s="83"/>
      <c r="R5" s="83"/>
      <c r="S5" s="80"/>
      <c r="T5" s="80"/>
      <c r="U5" s="88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  <c r="BH5" s="105"/>
      <c r="BI5" s="105"/>
      <c r="BJ5" s="105"/>
      <c r="BK5" s="105"/>
      <c r="BL5" s="105"/>
      <c r="BM5" s="105"/>
      <c r="BN5" s="105"/>
      <c r="BO5" s="105"/>
      <c r="BP5" s="105"/>
      <c r="BQ5" s="105"/>
      <c r="BR5" s="105"/>
      <c r="BS5" s="105"/>
      <c r="BT5" s="105"/>
      <c r="BU5" s="105"/>
      <c r="BV5" s="105"/>
      <c r="BW5" s="105"/>
      <c r="BX5" s="105"/>
      <c r="BY5" s="105"/>
      <c r="BZ5" s="105"/>
      <c r="CA5" s="105"/>
      <c r="CB5" s="105"/>
      <c r="CC5" s="105"/>
      <c r="CD5" s="105"/>
      <c r="CE5" s="105"/>
      <c r="CF5" s="105"/>
      <c r="CG5" s="105"/>
      <c r="CH5" s="105"/>
      <c r="CI5" s="105"/>
      <c r="CJ5" s="105"/>
      <c r="CK5" s="105"/>
      <c r="CL5" s="105"/>
      <c r="CM5" s="105"/>
      <c r="CN5" s="105"/>
      <c r="CO5" s="105"/>
      <c r="CP5" s="105"/>
      <c r="CQ5" s="105"/>
      <c r="CR5" s="105"/>
      <c r="CS5" s="105"/>
      <c r="CT5" s="105"/>
      <c r="CU5" s="105"/>
      <c r="CV5" s="105"/>
      <c r="CW5" s="105"/>
      <c r="CX5" s="105"/>
      <c r="CY5" s="105"/>
      <c r="CZ5" s="105"/>
      <c r="DA5" s="105"/>
      <c r="DB5" s="105"/>
      <c r="DC5" s="105"/>
      <c r="DD5" s="105"/>
      <c r="DE5" s="105"/>
      <c r="DF5" s="105"/>
      <c r="DG5" s="105"/>
      <c r="DH5" s="105"/>
      <c r="DI5" s="105"/>
      <c r="DJ5" s="105"/>
      <c r="DK5" s="105"/>
    </row>
    <row r="6" spans="1:115" s="23" customFormat="1" ht="15.75" x14ac:dyDescent="0.25">
      <c r="A6" s="80"/>
      <c r="B6" s="80"/>
      <c r="C6" s="86"/>
      <c r="D6" s="80"/>
      <c r="E6" s="80"/>
      <c r="F6" s="80"/>
      <c r="G6" s="86"/>
      <c r="H6" s="80"/>
      <c r="I6" s="80"/>
      <c r="J6" s="80"/>
      <c r="K6" s="80"/>
      <c r="L6" s="80"/>
      <c r="M6" s="80"/>
      <c r="N6" s="85"/>
      <c r="O6" s="83"/>
      <c r="P6" s="84"/>
      <c r="Q6" s="83"/>
      <c r="R6" s="83"/>
      <c r="S6" s="80"/>
      <c r="T6" s="80"/>
      <c r="U6" s="88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  <c r="BD6" s="105"/>
      <c r="BE6" s="105"/>
      <c r="BF6" s="105"/>
      <c r="BG6" s="105"/>
      <c r="BH6" s="105"/>
      <c r="BI6" s="105"/>
      <c r="BJ6" s="105"/>
      <c r="BK6" s="105"/>
      <c r="BL6" s="105"/>
      <c r="BM6" s="105"/>
      <c r="BN6" s="105"/>
      <c r="BO6" s="105"/>
      <c r="BP6" s="105"/>
      <c r="BQ6" s="105"/>
      <c r="BR6" s="105"/>
      <c r="BS6" s="105"/>
      <c r="BT6" s="105"/>
      <c r="BU6" s="105"/>
      <c r="BV6" s="105"/>
      <c r="BW6" s="105"/>
      <c r="BX6" s="105"/>
      <c r="BY6" s="105"/>
      <c r="BZ6" s="105"/>
      <c r="CA6" s="105"/>
      <c r="CB6" s="105"/>
      <c r="CC6" s="105"/>
      <c r="CD6" s="105"/>
      <c r="CE6" s="105"/>
      <c r="CF6" s="105"/>
      <c r="CG6" s="105"/>
      <c r="CH6" s="105"/>
      <c r="CI6" s="105"/>
      <c r="CJ6" s="105"/>
      <c r="CK6" s="105"/>
      <c r="CL6" s="105"/>
      <c r="CM6" s="105"/>
      <c r="CN6" s="105"/>
      <c r="CO6" s="105"/>
      <c r="CP6" s="105"/>
      <c r="CQ6" s="105"/>
      <c r="CR6" s="105"/>
      <c r="CS6" s="105"/>
      <c r="CT6" s="105"/>
      <c r="CU6" s="105"/>
      <c r="CV6" s="105"/>
      <c r="CW6" s="105"/>
      <c r="CX6" s="105"/>
      <c r="CY6" s="105"/>
      <c r="CZ6" s="105"/>
      <c r="DA6" s="105"/>
      <c r="DB6" s="105"/>
      <c r="DC6" s="105"/>
      <c r="DD6" s="105"/>
      <c r="DE6" s="105"/>
      <c r="DF6" s="105"/>
      <c r="DG6" s="105"/>
      <c r="DH6" s="105"/>
      <c r="DI6" s="105"/>
      <c r="DJ6" s="105"/>
      <c r="DK6" s="105"/>
    </row>
    <row r="7" spans="1:115" s="23" customFormat="1" ht="15.75" x14ac:dyDescent="0.25">
      <c r="A7" s="80"/>
      <c r="B7" s="80"/>
      <c r="C7" s="86"/>
      <c r="D7" s="80"/>
      <c r="E7" s="80"/>
      <c r="F7" s="80"/>
      <c r="G7" s="86"/>
      <c r="H7" s="80"/>
      <c r="I7" s="80"/>
      <c r="J7" s="80"/>
      <c r="K7" s="80"/>
      <c r="L7" s="80"/>
      <c r="M7" s="80"/>
      <c r="N7" s="85"/>
      <c r="O7" s="83"/>
      <c r="P7" s="84"/>
      <c r="Q7" s="83"/>
      <c r="R7" s="83"/>
      <c r="S7" s="80"/>
      <c r="T7" s="80"/>
      <c r="U7" s="88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  <c r="AS7" s="105"/>
      <c r="AT7" s="105"/>
      <c r="AU7" s="105"/>
      <c r="AV7" s="105"/>
      <c r="AW7" s="105"/>
      <c r="AX7" s="105"/>
      <c r="AY7" s="105"/>
      <c r="AZ7" s="105"/>
      <c r="BA7" s="105"/>
      <c r="BB7" s="105"/>
      <c r="BC7" s="105"/>
      <c r="BD7" s="105"/>
      <c r="BE7" s="105"/>
      <c r="BF7" s="105"/>
      <c r="BG7" s="105"/>
      <c r="BH7" s="105"/>
      <c r="BI7" s="105"/>
      <c r="BJ7" s="105"/>
      <c r="BK7" s="105"/>
      <c r="BL7" s="105"/>
      <c r="BM7" s="105"/>
      <c r="BN7" s="105"/>
      <c r="BO7" s="105"/>
      <c r="BP7" s="105"/>
      <c r="BQ7" s="105"/>
      <c r="BR7" s="105"/>
      <c r="BS7" s="105"/>
      <c r="BT7" s="105"/>
      <c r="BU7" s="105"/>
      <c r="BV7" s="105"/>
      <c r="BW7" s="105"/>
      <c r="BX7" s="105"/>
      <c r="BY7" s="105"/>
      <c r="BZ7" s="105"/>
      <c r="CA7" s="105"/>
      <c r="CB7" s="105"/>
      <c r="CC7" s="105"/>
      <c r="CD7" s="105"/>
      <c r="CE7" s="105"/>
      <c r="CF7" s="105"/>
      <c r="CG7" s="105"/>
      <c r="CH7" s="105"/>
      <c r="CI7" s="105"/>
      <c r="CJ7" s="105"/>
      <c r="CK7" s="105"/>
      <c r="CL7" s="105"/>
      <c r="CM7" s="105"/>
      <c r="CN7" s="105"/>
      <c r="CO7" s="105"/>
      <c r="CP7" s="105"/>
      <c r="CQ7" s="105"/>
      <c r="CR7" s="105"/>
      <c r="CS7" s="105"/>
      <c r="CT7" s="105"/>
      <c r="CU7" s="105"/>
      <c r="CV7" s="105"/>
      <c r="CW7" s="105"/>
      <c r="CX7" s="105"/>
      <c r="CY7" s="105"/>
      <c r="CZ7" s="105"/>
      <c r="DA7" s="105"/>
      <c r="DB7" s="105"/>
      <c r="DC7" s="105"/>
      <c r="DD7" s="105"/>
      <c r="DE7" s="105"/>
      <c r="DF7" s="105"/>
      <c r="DG7" s="105"/>
      <c r="DH7" s="105"/>
      <c r="DI7" s="105"/>
      <c r="DJ7" s="105"/>
      <c r="DK7" s="105"/>
    </row>
    <row r="8" spans="1:115" s="23" customFormat="1" ht="15.75" x14ac:dyDescent="0.25">
      <c r="A8" s="80"/>
      <c r="B8" s="80"/>
      <c r="C8" s="86"/>
      <c r="D8" s="80"/>
      <c r="E8" s="80"/>
      <c r="F8" s="80"/>
      <c r="G8" s="86"/>
      <c r="H8" s="80"/>
      <c r="I8" s="80"/>
      <c r="J8" s="80"/>
      <c r="K8" s="80"/>
      <c r="L8" s="80"/>
      <c r="M8" s="80"/>
      <c r="N8" s="85"/>
      <c r="O8" s="83"/>
      <c r="P8" s="84"/>
      <c r="Q8" s="83"/>
      <c r="R8" s="83"/>
      <c r="S8" s="80"/>
      <c r="T8" s="80"/>
      <c r="U8" s="88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105"/>
      <c r="BK8" s="105"/>
      <c r="BL8" s="105"/>
      <c r="BM8" s="105"/>
      <c r="BN8" s="105"/>
      <c r="BO8" s="105"/>
      <c r="BP8" s="105"/>
      <c r="BQ8" s="105"/>
      <c r="BR8" s="105"/>
      <c r="BS8" s="105"/>
      <c r="BT8" s="105"/>
      <c r="BU8" s="105"/>
      <c r="BV8" s="105"/>
      <c r="BW8" s="105"/>
      <c r="BX8" s="105"/>
      <c r="BY8" s="105"/>
      <c r="BZ8" s="105"/>
      <c r="CA8" s="105"/>
      <c r="CB8" s="105"/>
      <c r="CC8" s="105"/>
      <c r="CD8" s="105"/>
      <c r="CE8" s="105"/>
      <c r="CF8" s="105"/>
      <c r="CG8" s="105"/>
      <c r="CH8" s="105"/>
      <c r="CI8" s="105"/>
      <c r="CJ8" s="105"/>
      <c r="CK8" s="105"/>
      <c r="CL8" s="105"/>
      <c r="CM8" s="105"/>
      <c r="CN8" s="105"/>
      <c r="CO8" s="105"/>
      <c r="CP8" s="105"/>
      <c r="CQ8" s="105"/>
      <c r="CR8" s="105"/>
      <c r="CS8" s="105"/>
      <c r="CT8" s="105"/>
      <c r="CU8" s="105"/>
      <c r="CV8" s="105"/>
      <c r="CW8" s="105"/>
      <c r="CX8" s="105"/>
      <c r="CY8" s="105"/>
      <c r="CZ8" s="105"/>
      <c r="DA8" s="105"/>
      <c r="DB8" s="105"/>
      <c r="DC8" s="105"/>
      <c r="DD8" s="105"/>
      <c r="DE8" s="105"/>
      <c r="DF8" s="105"/>
      <c r="DG8" s="105"/>
      <c r="DH8" s="105"/>
      <c r="DI8" s="105"/>
      <c r="DJ8" s="105"/>
      <c r="DK8" s="105"/>
    </row>
    <row r="9" spans="1:115" ht="21" x14ac:dyDescent="0.35">
      <c r="A9" s="89" t="s">
        <v>18</v>
      </c>
      <c r="B9" s="67"/>
      <c r="C9" s="68"/>
      <c r="D9" s="67"/>
      <c r="E9" s="67"/>
      <c r="F9" s="67"/>
      <c r="G9" s="68"/>
      <c r="H9" s="67"/>
      <c r="I9" s="67"/>
      <c r="J9" s="71"/>
      <c r="K9" s="67"/>
      <c r="L9" s="90"/>
      <c r="M9" s="67"/>
      <c r="N9" s="67"/>
      <c r="O9" s="67"/>
      <c r="P9" s="67"/>
      <c r="Q9" s="91"/>
      <c r="R9" s="67"/>
      <c r="S9" s="67"/>
      <c r="T9" s="67"/>
      <c r="U9" s="56"/>
    </row>
    <row r="10" spans="1:115" ht="15.75" thickBot="1" x14ac:dyDescent="0.3">
      <c r="A10" s="92" t="s">
        <v>12</v>
      </c>
      <c r="B10" s="67"/>
      <c r="C10" s="68"/>
      <c r="D10" s="67"/>
      <c r="E10" s="67"/>
      <c r="F10" s="67"/>
      <c r="G10" s="68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56"/>
    </row>
    <row r="11" spans="1:115" ht="15.75" thickBot="1" x14ac:dyDescent="0.3">
      <c r="A11" s="24" t="s">
        <v>5</v>
      </c>
      <c r="B11" s="25" t="s">
        <v>1</v>
      </c>
      <c r="C11" s="26">
        <v>-9</v>
      </c>
      <c r="D11" s="25" t="s">
        <v>2</v>
      </c>
      <c r="E11" s="25" t="s">
        <v>19</v>
      </c>
      <c r="F11" s="25" t="s">
        <v>1</v>
      </c>
      <c r="G11" s="26">
        <v>-2</v>
      </c>
      <c r="H11" s="25" t="s">
        <v>2</v>
      </c>
      <c r="I11" s="25" t="s">
        <v>4</v>
      </c>
      <c r="J11" s="29"/>
      <c r="K11" s="27"/>
      <c r="L11" s="28" t="str">
        <f>IF(J11="","",IF(J11=(C11*G11),"Uhuu... Você acertou!","OOOPS...TEM ALGUMA COISA ERRADA!!"))</f>
        <v/>
      </c>
      <c r="M11" s="27"/>
      <c r="N11" s="27"/>
      <c r="O11" s="27"/>
      <c r="P11" s="27"/>
      <c r="Q11" s="30" t="str">
        <f>IF(L11="","",IF(L11="OOOPS...TEM ALGUMA COISA ERRADA!!","Esqueceu tabuada?","Mostrou que sabe a tabuada! Parabéns!!"))</f>
        <v/>
      </c>
      <c r="R11" s="27"/>
      <c r="S11" s="27"/>
      <c r="T11" s="27"/>
      <c r="U11" s="60"/>
    </row>
    <row r="12" spans="1:115" ht="15.75" thickBot="1" x14ac:dyDescent="0.3">
      <c r="A12" s="75"/>
      <c r="B12" s="53"/>
      <c r="C12" s="54"/>
      <c r="D12" s="53"/>
      <c r="E12" s="53"/>
      <c r="F12" s="53"/>
      <c r="G12" s="54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6"/>
    </row>
    <row r="13" spans="1:115" ht="15.75" thickBot="1" x14ac:dyDescent="0.3">
      <c r="A13" s="24" t="s">
        <v>6</v>
      </c>
      <c r="B13" s="25" t="s">
        <v>1</v>
      </c>
      <c r="C13" s="26">
        <v>-5</v>
      </c>
      <c r="D13" s="25" t="s">
        <v>2</v>
      </c>
      <c r="E13" s="25" t="s">
        <v>19</v>
      </c>
      <c r="F13" s="25" t="s">
        <v>1</v>
      </c>
      <c r="G13" s="26">
        <v>7</v>
      </c>
      <c r="H13" s="25" t="s">
        <v>2</v>
      </c>
      <c r="I13" s="25" t="s">
        <v>4</v>
      </c>
      <c r="J13" s="29"/>
      <c r="K13" s="27"/>
      <c r="L13" s="28" t="str">
        <f>IF(J13="","",IF(J13=(C13*G13),"Uhuu... Você acertou!","OOOPS...TEM ALGUMA COISA ERRADA!!"))</f>
        <v/>
      </c>
      <c r="M13" s="27"/>
      <c r="N13" s="27"/>
      <c r="O13" s="27"/>
      <c r="P13" s="27"/>
      <c r="Q13" s="30" t="str">
        <f>IF(L13="","",IF(L13="OOOPS...TEM ALGUMA COISA ERRADA!!","Confira a Regra de Sinais ou Consulte Tabuada!","Aprendeu direitinho hein!"))</f>
        <v/>
      </c>
      <c r="R13" s="27"/>
      <c r="S13" s="27"/>
      <c r="T13" s="27"/>
      <c r="U13" s="60"/>
    </row>
    <row r="14" spans="1:115" ht="15.75" thickBot="1" x14ac:dyDescent="0.3">
      <c r="A14" s="53"/>
      <c r="B14" s="53"/>
      <c r="C14" s="54"/>
      <c r="D14" s="53"/>
      <c r="E14" s="53"/>
      <c r="F14" s="53"/>
      <c r="G14" s="54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6"/>
    </row>
    <row r="15" spans="1:115" ht="15.75" thickBot="1" x14ac:dyDescent="0.3">
      <c r="A15" s="24" t="s">
        <v>7</v>
      </c>
      <c r="B15" s="25" t="s">
        <v>1</v>
      </c>
      <c r="C15" s="26">
        <v>4</v>
      </c>
      <c r="D15" s="25" t="s">
        <v>2</v>
      </c>
      <c r="E15" s="25" t="s">
        <v>19</v>
      </c>
      <c r="F15" s="25" t="s">
        <v>1</v>
      </c>
      <c r="G15" s="26">
        <v>-3</v>
      </c>
      <c r="H15" s="25" t="s">
        <v>2</v>
      </c>
      <c r="I15" s="25" t="s">
        <v>4</v>
      </c>
      <c r="J15" s="29"/>
      <c r="K15" s="27"/>
      <c r="L15" s="28" t="str">
        <f>IF(J15="","",IF(J15=(C15*G15),"Uhuu... Você acertou!","OOOPS...TEM ALGUMA COISA ERRADA!!"))</f>
        <v/>
      </c>
      <c r="M15" s="27"/>
      <c r="N15" s="27"/>
      <c r="O15" s="27"/>
      <c r="P15" s="27"/>
      <c r="Q15" s="30" t="str">
        <f>IF(L15="","",IF(L15="OOOPS...TEM ALGUMA COISA ERRADA!!","Confira a Regra de Sinais...","Aprendeu direitinho hein!"))</f>
        <v/>
      </c>
      <c r="R15" s="27"/>
      <c r="S15" s="27"/>
      <c r="T15" s="27"/>
      <c r="U15" s="60"/>
    </row>
    <row r="16" spans="1:115" ht="15.75" thickBot="1" x14ac:dyDescent="0.3">
      <c r="A16" s="53"/>
      <c r="B16" s="53"/>
      <c r="C16" s="54"/>
      <c r="D16" s="53"/>
      <c r="E16" s="53"/>
      <c r="F16" s="53"/>
      <c r="G16" s="54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6"/>
    </row>
    <row r="17" spans="1:21" ht="15.75" thickBot="1" x14ac:dyDescent="0.3">
      <c r="A17" s="24" t="s">
        <v>8</v>
      </c>
      <c r="B17" s="25" t="s">
        <v>1</v>
      </c>
      <c r="C17" s="26">
        <v>6</v>
      </c>
      <c r="D17" s="25" t="s">
        <v>2</v>
      </c>
      <c r="E17" s="25" t="s">
        <v>19</v>
      </c>
      <c r="F17" s="25" t="s">
        <v>1</v>
      </c>
      <c r="G17" s="26">
        <v>8</v>
      </c>
      <c r="H17" s="25" t="s">
        <v>2</v>
      </c>
      <c r="I17" s="25" t="s">
        <v>4</v>
      </c>
      <c r="J17" s="29"/>
      <c r="K17" s="27"/>
      <c r="L17" s="28" t="str">
        <f>IF(J17="","",IF(J17=(C17*G17),"Uhuu... Você acertou!","OOOPS...TEM ALGUMA COISA ERRADA!!"))</f>
        <v/>
      </c>
      <c r="M17" s="27"/>
      <c r="N17" s="27"/>
      <c r="O17" s="27"/>
      <c r="P17" s="27"/>
      <c r="Q17" s="30" t="str">
        <f>IF(L17="","",IF(L17="OOOPS...TEM ALGUMA COISA ERRADA!!","Lembre-se da Regra de Sinais!!","Craque na Tabuada hein!"))</f>
        <v/>
      </c>
      <c r="R17" s="27"/>
      <c r="S17" s="27"/>
      <c r="T17" s="27"/>
      <c r="U17" s="60"/>
    </row>
    <row r="18" spans="1:21" ht="15.75" thickBot="1" x14ac:dyDescent="0.3">
      <c r="A18" s="53"/>
      <c r="B18" s="53"/>
      <c r="C18" s="54"/>
      <c r="D18" s="53"/>
      <c r="E18" s="53"/>
      <c r="F18" s="53"/>
      <c r="G18" s="54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6"/>
    </row>
    <row r="19" spans="1:21" ht="15.75" thickBot="1" x14ac:dyDescent="0.3">
      <c r="A19" s="24" t="s">
        <v>9</v>
      </c>
      <c r="B19" s="25" t="s">
        <v>1</v>
      </c>
      <c r="C19" s="26">
        <v>-7</v>
      </c>
      <c r="D19" s="25" t="s">
        <v>2</v>
      </c>
      <c r="E19" s="25" t="s">
        <v>19</v>
      </c>
      <c r="F19" s="25" t="s">
        <v>1</v>
      </c>
      <c r="G19" s="26">
        <v>7</v>
      </c>
      <c r="H19" s="25" t="s">
        <v>2</v>
      </c>
      <c r="I19" s="25" t="s">
        <v>4</v>
      </c>
      <c r="J19" s="29"/>
      <c r="K19" s="27"/>
      <c r="L19" s="28" t="str">
        <f>IF(J19="","",IF(J19=(C19*G19),"Uhuu... Você acertou!","OOOPS...TEM ALGUMA COISA ERRADA!!"))</f>
        <v/>
      </c>
      <c r="M19" s="27"/>
      <c r="N19" s="27"/>
      <c r="O19" s="27"/>
      <c r="P19" s="27"/>
      <c r="Q19" s="30" t="str">
        <f>IF(L19="","",IF(L19="OOOPS...TEM ALGUMA COISA ERRADA!!","E a Regra de Sinais?","Aprendeu direitinho hein!"))</f>
        <v/>
      </c>
      <c r="R19" s="27"/>
      <c r="S19" s="27"/>
      <c r="T19" s="27"/>
      <c r="U19" s="60"/>
    </row>
    <row r="20" spans="1:21" ht="15.75" thickBot="1" x14ac:dyDescent="0.3">
      <c r="A20" s="67"/>
      <c r="B20" s="67"/>
      <c r="C20" s="68"/>
      <c r="D20" s="67"/>
      <c r="E20" s="67"/>
      <c r="F20" s="67"/>
      <c r="G20" s="68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56"/>
    </row>
    <row r="21" spans="1:21" ht="15.75" thickBot="1" x14ac:dyDescent="0.3">
      <c r="A21" s="67"/>
      <c r="B21" s="67"/>
      <c r="C21" s="68"/>
      <c r="D21" s="67"/>
      <c r="E21" s="67"/>
      <c r="F21" s="67"/>
      <c r="G21" s="68"/>
      <c r="H21" s="67"/>
      <c r="I21" s="67"/>
      <c r="J21" s="93" t="s">
        <v>13</v>
      </c>
      <c r="K21" s="94">
        <f>COUNTIF(L11:L19,"Uhuu... Você acertou!")</f>
        <v>0</v>
      </c>
      <c r="L21" s="90"/>
      <c r="M21" s="93" t="s">
        <v>14</v>
      </c>
      <c r="N21" s="94">
        <f>COUNTIF(L11:L19,"OOOPS...TEM ALGUMA COISA ERRADA!!")</f>
        <v>0</v>
      </c>
      <c r="O21" s="67"/>
      <c r="P21" s="67"/>
      <c r="Q21" s="67"/>
      <c r="R21" s="67"/>
      <c r="S21" s="67"/>
      <c r="T21" s="67"/>
      <c r="U21" s="56"/>
    </row>
    <row r="22" spans="1:21" x14ac:dyDescent="0.25">
      <c r="A22" s="72"/>
      <c r="B22" s="72"/>
      <c r="C22" s="73"/>
      <c r="D22" s="72"/>
      <c r="E22" s="72"/>
      <c r="F22" s="72"/>
      <c r="G22" s="73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4"/>
    </row>
    <row r="23" spans="1:21" s="53" customFormat="1" x14ac:dyDescent="0.25">
      <c r="C23" s="54"/>
      <c r="G23" s="54"/>
    </row>
    <row r="24" spans="1:21" s="53" customFormat="1" x14ac:dyDescent="0.25">
      <c r="C24" s="54"/>
      <c r="G24" s="54"/>
    </row>
    <row r="25" spans="1:21" s="53" customFormat="1" x14ac:dyDescent="0.25">
      <c r="C25" s="54"/>
      <c r="G25" s="54"/>
    </row>
    <row r="26" spans="1:21" s="53" customFormat="1" x14ac:dyDescent="0.25">
      <c r="C26" s="54"/>
      <c r="G26" s="54"/>
    </row>
    <row r="27" spans="1:21" s="53" customFormat="1" x14ac:dyDescent="0.25">
      <c r="C27" s="54"/>
      <c r="G27" s="54"/>
    </row>
    <row r="28" spans="1:21" s="53" customFormat="1" x14ac:dyDescent="0.25">
      <c r="C28" s="54"/>
      <c r="G28" s="54"/>
    </row>
    <row r="29" spans="1:21" s="53" customFormat="1" x14ac:dyDescent="0.25">
      <c r="C29" s="54"/>
      <c r="G29" s="54"/>
    </row>
    <row r="30" spans="1:21" s="53" customFormat="1" x14ac:dyDescent="0.25">
      <c r="C30" s="54"/>
      <c r="G30" s="54"/>
    </row>
    <row r="31" spans="1:21" s="53" customFormat="1" x14ac:dyDescent="0.25">
      <c r="C31" s="54"/>
      <c r="G31" s="54"/>
    </row>
    <row r="32" spans="1:21" s="53" customFormat="1" x14ac:dyDescent="0.25">
      <c r="C32" s="54"/>
      <c r="G32" s="54"/>
    </row>
    <row r="33" spans="3:7" s="53" customFormat="1" x14ac:dyDescent="0.25">
      <c r="C33" s="54"/>
      <c r="G33" s="54"/>
    </row>
    <row r="34" spans="3:7" s="53" customFormat="1" x14ac:dyDescent="0.25">
      <c r="C34" s="54"/>
      <c r="G34" s="54"/>
    </row>
    <row r="35" spans="3:7" s="53" customFormat="1" x14ac:dyDescent="0.25">
      <c r="C35" s="54"/>
      <c r="G35" s="54"/>
    </row>
    <row r="36" spans="3:7" s="53" customFormat="1" x14ac:dyDescent="0.25">
      <c r="C36" s="54"/>
      <c r="G36" s="54"/>
    </row>
    <row r="37" spans="3:7" s="53" customFormat="1" x14ac:dyDescent="0.25">
      <c r="C37" s="54"/>
      <c r="G37" s="54"/>
    </row>
    <row r="38" spans="3:7" s="53" customFormat="1" x14ac:dyDescent="0.25">
      <c r="C38" s="54"/>
      <c r="G38" s="54"/>
    </row>
    <row r="39" spans="3:7" s="53" customFormat="1" x14ac:dyDescent="0.25">
      <c r="C39" s="54"/>
      <c r="G39" s="54"/>
    </row>
    <row r="40" spans="3:7" s="53" customFormat="1" x14ac:dyDescent="0.25">
      <c r="C40" s="54"/>
      <c r="G40" s="54"/>
    </row>
    <row r="41" spans="3:7" s="53" customFormat="1" x14ac:dyDescent="0.25">
      <c r="C41" s="54"/>
      <c r="G41" s="54"/>
    </row>
    <row r="42" spans="3:7" s="53" customFormat="1" x14ac:dyDescent="0.25">
      <c r="C42" s="54"/>
      <c r="G42" s="54"/>
    </row>
    <row r="43" spans="3:7" s="53" customFormat="1" x14ac:dyDescent="0.25">
      <c r="C43" s="54"/>
      <c r="G43" s="54"/>
    </row>
    <row r="44" spans="3:7" s="53" customFormat="1" x14ac:dyDescent="0.25">
      <c r="C44" s="54"/>
      <c r="G44" s="54"/>
    </row>
    <row r="45" spans="3:7" s="53" customFormat="1" x14ac:dyDescent="0.25">
      <c r="C45" s="54"/>
      <c r="G45" s="54"/>
    </row>
    <row r="46" spans="3:7" s="53" customFormat="1" x14ac:dyDescent="0.25">
      <c r="C46" s="54"/>
      <c r="G46" s="54"/>
    </row>
    <row r="47" spans="3:7" s="53" customFormat="1" x14ac:dyDescent="0.25">
      <c r="C47" s="54"/>
      <c r="G47" s="54"/>
    </row>
    <row r="48" spans="3:7" s="53" customFormat="1" x14ac:dyDescent="0.25">
      <c r="C48" s="54"/>
      <c r="G48" s="54"/>
    </row>
    <row r="49" spans="3:7" s="53" customFormat="1" x14ac:dyDescent="0.25">
      <c r="C49" s="54"/>
      <c r="G49" s="54"/>
    </row>
    <row r="50" spans="3:7" s="53" customFormat="1" x14ac:dyDescent="0.25">
      <c r="C50" s="54"/>
      <c r="G50" s="54"/>
    </row>
    <row r="51" spans="3:7" s="53" customFormat="1" x14ac:dyDescent="0.25">
      <c r="C51" s="54"/>
      <c r="G51" s="54"/>
    </row>
    <row r="52" spans="3:7" s="53" customFormat="1" x14ac:dyDescent="0.25">
      <c r="C52" s="54"/>
      <c r="G52" s="54"/>
    </row>
    <row r="53" spans="3:7" s="53" customFormat="1" x14ac:dyDescent="0.25">
      <c r="C53" s="54"/>
      <c r="G53" s="54"/>
    </row>
    <row r="54" spans="3:7" s="53" customFormat="1" x14ac:dyDescent="0.25">
      <c r="C54" s="54"/>
      <c r="G54" s="54"/>
    </row>
    <row r="55" spans="3:7" s="53" customFormat="1" x14ac:dyDescent="0.25">
      <c r="C55" s="54"/>
      <c r="G55" s="54"/>
    </row>
    <row r="56" spans="3:7" s="53" customFormat="1" x14ac:dyDescent="0.25">
      <c r="C56" s="54"/>
      <c r="G56" s="54"/>
    </row>
    <row r="57" spans="3:7" s="53" customFormat="1" x14ac:dyDescent="0.25">
      <c r="C57" s="54"/>
      <c r="G57" s="54"/>
    </row>
    <row r="58" spans="3:7" s="53" customFormat="1" x14ac:dyDescent="0.25">
      <c r="C58" s="54"/>
      <c r="G58" s="54"/>
    </row>
    <row r="59" spans="3:7" s="53" customFormat="1" x14ac:dyDescent="0.25">
      <c r="C59" s="54"/>
      <c r="G59" s="54"/>
    </row>
    <row r="60" spans="3:7" s="53" customFormat="1" x14ac:dyDescent="0.25">
      <c r="C60" s="54"/>
      <c r="G60" s="54"/>
    </row>
    <row r="61" spans="3:7" s="53" customFormat="1" x14ac:dyDescent="0.25">
      <c r="C61" s="54"/>
      <c r="G61" s="54"/>
    </row>
    <row r="62" spans="3:7" s="53" customFormat="1" x14ac:dyDescent="0.25">
      <c r="C62" s="54"/>
      <c r="G62" s="54"/>
    </row>
    <row r="63" spans="3:7" s="53" customFormat="1" x14ac:dyDescent="0.25">
      <c r="C63" s="54"/>
      <c r="G63" s="54"/>
    </row>
    <row r="64" spans="3:7" s="53" customFormat="1" x14ac:dyDescent="0.25">
      <c r="C64" s="54"/>
      <c r="G64" s="54"/>
    </row>
    <row r="65" spans="3:7" s="53" customFormat="1" x14ac:dyDescent="0.25">
      <c r="C65" s="54"/>
      <c r="G65" s="54"/>
    </row>
    <row r="66" spans="3:7" s="53" customFormat="1" x14ac:dyDescent="0.25">
      <c r="C66" s="54"/>
      <c r="G66" s="54"/>
    </row>
    <row r="67" spans="3:7" s="53" customFormat="1" x14ac:dyDescent="0.25">
      <c r="C67" s="54"/>
      <c r="G67" s="54"/>
    </row>
    <row r="68" spans="3:7" s="53" customFormat="1" x14ac:dyDescent="0.25">
      <c r="C68" s="54"/>
      <c r="G68" s="54"/>
    </row>
    <row r="69" spans="3:7" s="53" customFormat="1" x14ac:dyDescent="0.25">
      <c r="C69" s="54"/>
      <c r="G69" s="54"/>
    </row>
    <row r="70" spans="3:7" s="53" customFormat="1" x14ac:dyDescent="0.25">
      <c r="C70" s="54"/>
      <c r="G70" s="54"/>
    </row>
    <row r="71" spans="3:7" s="53" customFormat="1" x14ac:dyDescent="0.25">
      <c r="C71" s="54"/>
      <c r="G71" s="54"/>
    </row>
    <row r="72" spans="3:7" s="53" customFormat="1" x14ac:dyDescent="0.25">
      <c r="C72" s="54"/>
      <c r="G72" s="54"/>
    </row>
    <row r="73" spans="3:7" s="53" customFormat="1" x14ac:dyDescent="0.25">
      <c r="C73" s="54"/>
      <c r="G73" s="54"/>
    </row>
    <row r="74" spans="3:7" s="53" customFormat="1" x14ac:dyDescent="0.25">
      <c r="C74" s="54"/>
      <c r="G74" s="54"/>
    </row>
    <row r="75" spans="3:7" s="53" customFormat="1" x14ac:dyDescent="0.25">
      <c r="C75" s="54"/>
      <c r="G75" s="54"/>
    </row>
    <row r="76" spans="3:7" s="53" customFormat="1" x14ac:dyDescent="0.25">
      <c r="C76" s="54"/>
      <c r="G76" s="54"/>
    </row>
    <row r="77" spans="3:7" s="53" customFormat="1" x14ac:dyDescent="0.25">
      <c r="C77" s="54"/>
      <c r="G77" s="54"/>
    </row>
    <row r="78" spans="3:7" s="53" customFormat="1" x14ac:dyDescent="0.25">
      <c r="C78" s="54"/>
      <c r="G78" s="54"/>
    </row>
    <row r="79" spans="3:7" s="53" customFormat="1" x14ac:dyDescent="0.25">
      <c r="C79" s="54"/>
      <c r="G79" s="54"/>
    </row>
    <row r="80" spans="3:7" s="53" customFormat="1" x14ac:dyDescent="0.25">
      <c r="C80" s="54"/>
      <c r="G80" s="54"/>
    </row>
    <row r="81" spans="3:7" s="53" customFormat="1" x14ac:dyDescent="0.25">
      <c r="C81" s="54"/>
      <c r="G81" s="54"/>
    </row>
    <row r="82" spans="3:7" s="53" customFormat="1" x14ac:dyDescent="0.25">
      <c r="C82" s="54"/>
      <c r="G82" s="54"/>
    </row>
    <row r="83" spans="3:7" s="53" customFormat="1" x14ac:dyDescent="0.25">
      <c r="C83" s="54"/>
      <c r="G83" s="54"/>
    </row>
    <row r="84" spans="3:7" s="53" customFormat="1" x14ac:dyDescent="0.25">
      <c r="C84" s="54"/>
      <c r="G84" s="54"/>
    </row>
    <row r="85" spans="3:7" s="53" customFormat="1" x14ac:dyDescent="0.25">
      <c r="C85" s="54"/>
      <c r="G85" s="54"/>
    </row>
    <row r="86" spans="3:7" s="53" customFormat="1" x14ac:dyDescent="0.25">
      <c r="C86" s="54"/>
      <c r="G86" s="54"/>
    </row>
    <row r="87" spans="3:7" s="53" customFormat="1" x14ac:dyDescent="0.25">
      <c r="C87" s="54"/>
      <c r="G87" s="54"/>
    </row>
    <row r="88" spans="3:7" s="53" customFormat="1" x14ac:dyDescent="0.25">
      <c r="C88" s="54"/>
      <c r="G88" s="54"/>
    </row>
    <row r="89" spans="3:7" s="53" customFormat="1" x14ac:dyDescent="0.25">
      <c r="C89" s="54"/>
      <c r="G89" s="54"/>
    </row>
    <row r="90" spans="3:7" s="53" customFormat="1" x14ac:dyDescent="0.25">
      <c r="C90" s="54"/>
      <c r="G90" s="54"/>
    </row>
    <row r="91" spans="3:7" s="53" customFormat="1" x14ac:dyDescent="0.25">
      <c r="C91" s="54"/>
      <c r="G91" s="54"/>
    </row>
    <row r="92" spans="3:7" s="53" customFormat="1" x14ac:dyDescent="0.25">
      <c r="C92" s="54"/>
      <c r="G92" s="54"/>
    </row>
    <row r="93" spans="3:7" s="53" customFormat="1" x14ac:dyDescent="0.25">
      <c r="C93" s="54"/>
      <c r="G93" s="54"/>
    </row>
    <row r="94" spans="3:7" s="53" customFormat="1" x14ac:dyDescent="0.25">
      <c r="C94" s="54"/>
      <c r="G94" s="54"/>
    </row>
    <row r="95" spans="3:7" s="53" customFormat="1" x14ac:dyDescent="0.25">
      <c r="C95" s="54"/>
      <c r="G95" s="54"/>
    </row>
    <row r="96" spans="3:7" s="53" customFormat="1" x14ac:dyDescent="0.25">
      <c r="C96" s="54"/>
      <c r="G96" s="54"/>
    </row>
    <row r="97" spans="3:7" s="53" customFormat="1" x14ac:dyDescent="0.25">
      <c r="C97" s="54"/>
      <c r="G97" s="54"/>
    </row>
    <row r="98" spans="3:7" s="53" customFormat="1" x14ac:dyDescent="0.25">
      <c r="C98" s="54"/>
      <c r="G98" s="54"/>
    </row>
    <row r="99" spans="3:7" s="53" customFormat="1" x14ac:dyDescent="0.25">
      <c r="C99" s="54"/>
      <c r="G99" s="54"/>
    </row>
    <row r="100" spans="3:7" s="53" customFormat="1" x14ac:dyDescent="0.25">
      <c r="C100" s="54"/>
      <c r="G100" s="54"/>
    </row>
    <row r="101" spans="3:7" s="53" customFormat="1" x14ac:dyDescent="0.25">
      <c r="C101" s="54"/>
      <c r="G101" s="54"/>
    </row>
    <row r="102" spans="3:7" s="53" customFormat="1" x14ac:dyDescent="0.25">
      <c r="C102" s="54"/>
      <c r="G102" s="54"/>
    </row>
    <row r="103" spans="3:7" s="53" customFormat="1" x14ac:dyDescent="0.25">
      <c r="C103" s="54"/>
      <c r="G103" s="54"/>
    </row>
    <row r="104" spans="3:7" s="53" customFormat="1" x14ac:dyDescent="0.25">
      <c r="C104" s="54"/>
      <c r="G104" s="54"/>
    </row>
    <row r="105" spans="3:7" s="53" customFormat="1" x14ac:dyDescent="0.25">
      <c r="C105" s="54"/>
      <c r="G105" s="54"/>
    </row>
    <row r="106" spans="3:7" s="53" customFormat="1" x14ac:dyDescent="0.25">
      <c r="C106" s="54"/>
      <c r="G106" s="54"/>
    </row>
    <row r="107" spans="3:7" s="53" customFormat="1" x14ac:dyDescent="0.25">
      <c r="C107" s="54"/>
      <c r="G107" s="54"/>
    </row>
    <row r="108" spans="3:7" s="53" customFormat="1" x14ac:dyDescent="0.25">
      <c r="C108" s="54"/>
      <c r="G108" s="54"/>
    </row>
    <row r="109" spans="3:7" s="53" customFormat="1" x14ac:dyDescent="0.25">
      <c r="C109" s="54"/>
      <c r="G109" s="54"/>
    </row>
    <row r="110" spans="3:7" s="53" customFormat="1" x14ac:dyDescent="0.25">
      <c r="C110" s="54"/>
      <c r="G110" s="54"/>
    </row>
    <row r="111" spans="3:7" s="53" customFormat="1" x14ac:dyDescent="0.25">
      <c r="C111" s="54"/>
      <c r="G111" s="54"/>
    </row>
    <row r="112" spans="3:7" s="53" customFormat="1" x14ac:dyDescent="0.25">
      <c r="C112" s="54"/>
      <c r="G112" s="54"/>
    </row>
    <row r="113" spans="3:7" s="53" customFormat="1" x14ac:dyDescent="0.25">
      <c r="C113" s="54"/>
      <c r="G113" s="54"/>
    </row>
    <row r="114" spans="3:7" s="53" customFormat="1" x14ac:dyDescent="0.25">
      <c r="C114" s="54"/>
      <c r="G114" s="54"/>
    </row>
    <row r="115" spans="3:7" s="53" customFormat="1" x14ac:dyDescent="0.25">
      <c r="C115" s="54"/>
      <c r="G115" s="54"/>
    </row>
    <row r="116" spans="3:7" s="53" customFormat="1" x14ac:dyDescent="0.25">
      <c r="C116" s="54"/>
      <c r="G116" s="54"/>
    </row>
    <row r="117" spans="3:7" s="53" customFormat="1" x14ac:dyDescent="0.25">
      <c r="C117" s="54"/>
      <c r="G117" s="54"/>
    </row>
    <row r="118" spans="3:7" s="53" customFormat="1" x14ac:dyDescent="0.25">
      <c r="C118" s="54"/>
      <c r="G118" s="54"/>
    </row>
    <row r="119" spans="3:7" s="53" customFormat="1" x14ac:dyDescent="0.25">
      <c r="C119" s="54"/>
      <c r="G119" s="54"/>
    </row>
    <row r="120" spans="3:7" s="53" customFormat="1" x14ac:dyDescent="0.25">
      <c r="C120" s="54"/>
      <c r="G120" s="54"/>
    </row>
    <row r="121" spans="3:7" s="53" customFormat="1" x14ac:dyDescent="0.25">
      <c r="C121" s="54"/>
      <c r="G121" s="54"/>
    </row>
    <row r="122" spans="3:7" s="53" customFormat="1" x14ac:dyDescent="0.25">
      <c r="C122" s="54"/>
      <c r="G122" s="54"/>
    </row>
    <row r="123" spans="3:7" s="53" customFormat="1" x14ac:dyDescent="0.25">
      <c r="C123" s="54"/>
      <c r="G123" s="54"/>
    </row>
    <row r="124" spans="3:7" s="53" customFormat="1" x14ac:dyDescent="0.25">
      <c r="C124" s="54"/>
      <c r="G124" s="54"/>
    </row>
    <row r="125" spans="3:7" s="53" customFormat="1" x14ac:dyDescent="0.25">
      <c r="C125" s="54"/>
      <c r="G125" s="54"/>
    </row>
    <row r="126" spans="3:7" s="53" customFormat="1" x14ac:dyDescent="0.25">
      <c r="C126" s="54"/>
      <c r="G126" s="54"/>
    </row>
    <row r="127" spans="3:7" s="53" customFormat="1" x14ac:dyDescent="0.25">
      <c r="C127" s="54"/>
      <c r="G127" s="54"/>
    </row>
    <row r="128" spans="3:7" s="53" customFormat="1" x14ac:dyDescent="0.25">
      <c r="C128" s="54"/>
      <c r="G128" s="54"/>
    </row>
    <row r="129" spans="3:7" s="53" customFormat="1" x14ac:dyDescent="0.25">
      <c r="C129" s="54"/>
      <c r="G129" s="54"/>
    </row>
    <row r="130" spans="3:7" s="53" customFormat="1" x14ac:dyDescent="0.25">
      <c r="C130" s="54"/>
      <c r="G130" s="54"/>
    </row>
    <row r="131" spans="3:7" s="53" customFormat="1" x14ac:dyDescent="0.25">
      <c r="C131" s="54"/>
      <c r="G131" s="54"/>
    </row>
    <row r="132" spans="3:7" s="53" customFormat="1" x14ac:dyDescent="0.25">
      <c r="C132" s="54"/>
      <c r="G132" s="54"/>
    </row>
    <row r="133" spans="3:7" s="53" customFormat="1" x14ac:dyDescent="0.25">
      <c r="C133" s="54"/>
      <c r="G133" s="54"/>
    </row>
    <row r="134" spans="3:7" s="53" customFormat="1" x14ac:dyDescent="0.25">
      <c r="C134" s="54"/>
      <c r="G134" s="54"/>
    </row>
    <row r="135" spans="3:7" s="53" customFormat="1" x14ac:dyDescent="0.25">
      <c r="C135" s="54"/>
      <c r="G135" s="54"/>
    </row>
    <row r="136" spans="3:7" s="53" customFormat="1" x14ac:dyDescent="0.25">
      <c r="C136" s="54"/>
      <c r="G136" s="54"/>
    </row>
    <row r="137" spans="3:7" s="53" customFormat="1" x14ac:dyDescent="0.25">
      <c r="C137" s="54"/>
      <c r="G137" s="54"/>
    </row>
    <row r="138" spans="3:7" s="53" customFormat="1" x14ac:dyDescent="0.25">
      <c r="C138" s="54"/>
      <c r="G138" s="54"/>
    </row>
    <row r="139" spans="3:7" s="53" customFormat="1" x14ac:dyDescent="0.25">
      <c r="C139" s="54"/>
      <c r="G139" s="54"/>
    </row>
    <row r="140" spans="3:7" s="53" customFormat="1" x14ac:dyDescent="0.25">
      <c r="C140" s="54"/>
      <c r="G140" s="54"/>
    </row>
    <row r="141" spans="3:7" s="53" customFormat="1" x14ac:dyDescent="0.25">
      <c r="C141" s="54"/>
      <c r="G141" s="54"/>
    </row>
    <row r="142" spans="3:7" s="53" customFormat="1" x14ac:dyDescent="0.25">
      <c r="C142" s="54"/>
      <c r="G142" s="54"/>
    </row>
    <row r="143" spans="3:7" s="53" customFormat="1" x14ac:dyDescent="0.25">
      <c r="C143" s="54"/>
      <c r="G143" s="54"/>
    </row>
    <row r="144" spans="3:7" s="53" customFormat="1" x14ac:dyDescent="0.25">
      <c r="C144" s="54"/>
      <c r="G144" s="54"/>
    </row>
    <row r="145" spans="3:7" s="53" customFormat="1" x14ac:dyDescent="0.25">
      <c r="C145" s="54"/>
      <c r="G145" s="54"/>
    </row>
    <row r="146" spans="3:7" s="53" customFormat="1" x14ac:dyDescent="0.25">
      <c r="C146" s="54"/>
      <c r="G146" s="54"/>
    </row>
    <row r="147" spans="3:7" s="53" customFormat="1" x14ac:dyDescent="0.25">
      <c r="C147" s="54"/>
      <c r="G147" s="54"/>
    </row>
    <row r="148" spans="3:7" s="53" customFormat="1" x14ac:dyDescent="0.25">
      <c r="C148" s="54"/>
      <c r="G148" s="54"/>
    </row>
    <row r="149" spans="3:7" s="53" customFormat="1" x14ac:dyDescent="0.25">
      <c r="C149" s="54"/>
      <c r="G149" s="54"/>
    </row>
    <row r="150" spans="3:7" s="53" customFormat="1" x14ac:dyDescent="0.25">
      <c r="C150" s="54"/>
      <c r="G150" s="54"/>
    </row>
    <row r="151" spans="3:7" s="53" customFormat="1" x14ac:dyDescent="0.25">
      <c r="C151" s="54"/>
      <c r="G151" s="54"/>
    </row>
    <row r="152" spans="3:7" s="53" customFormat="1" x14ac:dyDescent="0.25">
      <c r="C152" s="54"/>
      <c r="G152" s="54"/>
    </row>
    <row r="153" spans="3:7" s="53" customFormat="1" x14ac:dyDescent="0.25">
      <c r="C153" s="54"/>
      <c r="G153" s="54"/>
    </row>
    <row r="154" spans="3:7" s="53" customFormat="1" x14ac:dyDescent="0.25">
      <c r="C154" s="54"/>
      <c r="G154" s="54"/>
    </row>
    <row r="155" spans="3:7" s="53" customFormat="1" x14ac:dyDescent="0.25">
      <c r="C155" s="54"/>
      <c r="G155" s="54"/>
    </row>
    <row r="156" spans="3:7" s="53" customFormat="1" x14ac:dyDescent="0.25">
      <c r="C156" s="54"/>
      <c r="G156" s="54"/>
    </row>
    <row r="157" spans="3:7" s="53" customFormat="1" x14ac:dyDescent="0.25">
      <c r="C157" s="54"/>
      <c r="G157" s="54"/>
    </row>
    <row r="158" spans="3:7" s="53" customFormat="1" x14ac:dyDescent="0.25">
      <c r="C158" s="54"/>
      <c r="G158" s="54"/>
    </row>
    <row r="159" spans="3:7" s="53" customFormat="1" x14ac:dyDescent="0.25">
      <c r="C159" s="54"/>
      <c r="G159" s="54"/>
    </row>
    <row r="160" spans="3:7" s="53" customFormat="1" x14ac:dyDescent="0.25">
      <c r="C160" s="54"/>
      <c r="G160" s="54"/>
    </row>
    <row r="161" spans="3:7" s="53" customFormat="1" x14ac:dyDescent="0.25">
      <c r="C161" s="54"/>
      <c r="G161" s="54"/>
    </row>
    <row r="162" spans="3:7" s="53" customFormat="1" x14ac:dyDescent="0.25">
      <c r="C162" s="54"/>
      <c r="G162" s="54"/>
    </row>
    <row r="163" spans="3:7" s="53" customFormat="1" x14ac:dyDescent="0.25">
      <c r="C163" s="54"/>
      <c r="G163" s="54"/>
    </row>
    <row r="164" spans="3:7" s="53" customFormat="1" x14ac:dyDescent="0.25">
      <c r="C164" s="54"/>
      <c r="G164" s="54"/>
    </row>
    <row r="165" spans="3:7" s="53" customFormat="1" x14ac:dyDescent="0.25">
      <c r="C165" s="54"/>
      <c r="G165" s="54"/>
    </row>
    <row r="166" spans="3:7" s="53" customFormat="1" x14ac:dyDescent="0.25">
      <c r="C166" s="54"/>
      <c r="G166" s="54"/>
    </row>
    <row r="167" spans="3:7" s="53" customFormat="1" x14ac:dyDescent="0.25">
      <c r="C167" s="54"/>
      <c r="G167" s="54"/>
    </row>
    <row r="168" spans="3:7" s="53" customFormat="1" x14ac:dyDescent="0.25">
      <c r="C168" s="54"/>
      <c r="G168" s="54"/>
    </row>
    <row r="169" spans="3:7" s="53" customFormat="1" x14ac:dyDescent="0.25">
      <c r="C169" s="54"/>
      <c r="G169" s="54"/>
    </row>
    <row r="170" spans="3:7" s="53" customFormat="1" x14ac:dyDescent="0.25">
      <c r="C170" s="54"/>
      <c r="G170" s="54"/>
    </row>
    <row r="171" spans="3:7" s="53" customFormat="1" x14ac:dyDescent="0.25">
      <c r="C171" s="54"/>
      <c r="G171" s="54"/>
    </row>
    <row r="172" spans="3:7" s="53" customFormat="1" x14ac:dyDescent="0.25">
      <c r="C172" s="54"/>
      <c r="G172" s="54"/>
    </row>
    <row r="173" spans="3:7" s="53" customFormat="1" x14ac:dyDescent="0.25">
      <c r="C173" s="54"/>
      <c r="G173" s="54"/>
    </row>
    <row r="174" spans="3:7" s="53" customFormat="1" x14ac:dyDescent="0.25">
      <c r="C174" s="54"/>
      <c r="G174" s="54"/>
    </row>
    <row r="175" spans="3:7" s="53" customFormat="1" x14ac:dyDescent="0.25">
      <c r="C175" s="54"/>
      <c r="G175" s="54"/>
    </row>
    <row r="176" spans="3:7" s="53" customFormat="1" x14ac:dyDescent="0.25">
      <c r="C176" s="54"/>
      <c r="G176" s="54"/>
    </row>
    <row r="177" spans="3:7" s="53" customFormat="1" x14ac:dyDescent="0.25">
      <c r="C177" s="54"/>
      <c r="G177" s="54"/>
    </row>
    <row r="178" spans="3:7" s="53" customFormat="1" x14ac:dyDescent="0.25">
      <c r="C178" s="54"/>
      <c r="G178" s="54"/>
    </row>
    <row r="179" spans="3:7" s="53" customFormat="1" x14ac:dyDescent="0.25">
      <c r="C179" s="54"/>
      <c r="G179" s="54"/>
    </row>
    <row r="180" spans="3:7" s="53" customFormat="1" x14ac:dyDescent="0.25">
      <c r="C180" s="54"/>
      <c r="G180" s="54"/>
    </row>
    <row r="181" spans="3:7" s="53" customFormat="1" x14ac:dyDescent="0.25">
      <c r="C181" s="54"/>
      <c r="G181" s="54"/>
    </row>
    <row r="182" spans="3:7" s="53" customFormat="1" x14ac:dyDescent="0.25">
      <c r="C182" s="54"/>
      <c r="G182" s="54"/>
    </row>
    <row r="183" spans="3:7" s="53" customFormat="1" x14ac:dyDescent="0.25">
      <c r="C183" s="54"/>
      <c r="G183" s="54"/>
    </row>
    <row r="184" spans="3:7" s="53" customFormat="1" x14ac:dyDescent="0.25">
      <c r="C184" s="54"/>
      <c r="G184" s="54"/>
    </row>
    <row r="185" spans="3:7" s="53" customFormat="1" x14ac:dyDescent="0.25">
      <c r="C185" s="54"/>
      <c r="G185" s="54"/>
    </row>
    <row r="186" spans="3:7" s="53" customFormat="1" x14ac:dyDescent="0.25">
      <c r="C186" s="54"/>
      <c r="G186" s="54"/>
    </row>
    <row r="187" spans="3:7" s="53" customFormat="1" x14ac:dyDescent="0.25">
      <c r="C187" s="54"/>
      <c r="G187" s="54"/>
    </row>
    <row r="188" spans="3:7" s="53" customFormat="1" x14ac:dyDescent="0.25">
      <c r="C188" s="54"/>
      <c r="G188" s="54"/>
    </row>
    <row r="189" spans="3:7" s="53" customFormat="1" x14ac:dyDescent="0.25">
      <c r="C189" s="54"/>
      <c r="G189" s="54"/>
    </row>
    <row r="190" spans="3:7" s="53" customFormat="1" x14ac:dyDescent="0.25">
      <c r="C190" s="54"/>
      <c r="G190" s="54"/>
    </row>
    <row r="191" spans="3:7" s="53" customFormat="1" x14ac:dyDescent="0.25">
      <c r="C191" s="54"/>
      <c r="G191" s="54"/>
    </row>
    <row r="192" spans="3:7" s="53" customFormat="1" x14ac:dyDescent="0.25">
      <c r="C192" s="54"/>
      <c r="G192" s="54"/>
    </row>
    <row r="193" spans="3:7" s="53" customFormat="1" x14ac:dyDescent="0.25">
      <c r="C193" s="54"/>
      <c r="G193" s="54"/>
    </row>
    <row r="194" spans="3:7" s="53" customFormat="1" x14ac:dyDescent="0.25">
      <c r="C194" s="54"/>
      <c r="G194" s="54"/>
    </row>
    <row r="195" spans="3:7" s="53" customFormat="1" x14ac:dyDescent="0.25">
      <c r="C195" s="54"/>
      <c r="G195" s="54"/>
    </row>
    <row r="196" spans="3:7" s="53" customFormat="1" x14ac:dyDescent="0.25">
      <c r="C196" s="54"/>
      <c r="G196" s="54"/>
    </row>
    <row r="197" spans="3:7" s="53" customFormat="1" x14ac:dyDescent="0.25">
      <c r="C197" s="54"/>
      <c r="G197" s="54"/>
    </row>
    <row r="198" spans="3:7" s="53" customFormat="1" x14ac:dyDescent="0.25">
      <c r="C198" s="54"/>
      <c r="G198" s="54"/>
    </row>
    <row r="199" spans="3:7" s="53" customFormat="1" x14ac:dyDescent="0.25">
      <c r="C199" s="54"/>
      <c r="G199" s="54"/>
    </row>
    <row r="200" spans="3:7" s="53" customFormat="1" x14ac:dyDescent="0.25">
      <c r="C200" s="54"/>
      <c r="G200" s="54"/>
    </row>
    <row r="201" spans="3:7" s="53" customFormat="1" x14ac:dyDescent="0.25">
      <c r="C201" s="54"/>
      <c r="G201" s="54"/>
    </row>
    <row r="202" spans="3:7" s="53" customFormat="1" x14ac:dyDescent="0.25">
      <c r="C202" s="54"/>
      <c r="G202" s="54"/>
    </row>
    <row r="203" spans="3:7" s="53" customFormat="1" x14ac:dyDescent="0.25">
      <c r="C203" s="54"/>
      <c r="G203" s="54"/>
    </row>
    <row r="204" spans="3:7" s="53" customFormat="1" x14ac:dyDescent="0.25">
      <c r="C204" s="54"/>
      <c r="G204" s="54"/>
    </row>
    <row r="205" spans="3:7" s="53" customFormat="1" x14ac:dyDescent="0.25">
      <c r="C205" s="54"/>
      <c r="G205" s="54"/>
    </row>
    <row r="206" spans="3:7" s="53" customFormat="1" x14ac:dyDescent="0.25">
      <c r="C206" s="54"/>
      <c r="G206" s="54"/>
    </row>
    <row r="207" spans="3:7" s="53" customFormat="1" x14ac:dyDescent="0.25">
      <c r="C207" s="54"/>
      <c r="G207" s="54"/>
    </row>
    <row r="208" spans="3:7" s="53" customFormat="1" x14ac:dyDescent="0.25">
      <c r="C208" s="54"/>
      <c r="G208" s="54"/>
    </row>
    <row r="209" spans="3:7" s="53" customFormat="1" x14ac:dyDescent="0.25">
      <c r="C209" s="54"/>
      <c r="G209" s="54"/>
    </row>
    <row r="210" spans="3:7" s="53" customFormat="1" x14ac:dyDescent="0.25">
      <c r="C210" s="54"/>
      <c r="G210" s="54"/>
    </row>
    <row r="211" spans="3:7" s="53" customFormat="1" x14ac:dyDescent="0.25">
      <c r="C211" s="54"/>
      <c r="G211" s="54"/>
    </row>
    <row r="212" spans="3:7" s="53" customFormat="1" x14ac:dyDescent="0.25">
      <c r="C212" s="54"/>
      <c r="G212" s="54"/>
    </row>
    <row r="213" spans="3:7" s="53" customFormat="1" x14ac:dyDescent="0.25">
      <c r="C213" s="54"/>
      <c r="G213" s="54"/>
    </row>
    <row r="214" spans="3:7" s="53" customFormat="1" x14ac:dyDescent="0.25">
      <c r="C214" s="54"/>
      <c r="G214" s="54"/>
    </row>
    <row r="215" spans="3:7" s="53" customFormat="1" x14ac:dyDescent="0.25">
      <c r="C215" s="54"/>
      <c r="G215" s="54"/>
    </row>
    <row r="216" spans="3:7" s="53" customFormat="1" x14ac:dyDescent="0.25">
      <c r="C216" s="54"/>
      <c r="G216" s="54"/>
    </row>
    <row r="217" spans="3:7" s="53" customFormat="1" x14ac:dyDescent="0.25">
      <c r="C217" s="54"/>
      <c r="G217" s="54"/>
    </row>
    <row r="218" spans="3:7" s="53" customFormat="1" x14ac:dyDescent="0.25">
      <c r="C218" s="54"/>
      <c r="G218" s="54"/>
    </row>
    <row r="219" spans="3:7" s="53" customFormat="1" x14ac:dyDescent="0.25">
      <c r="C219" s="54"/>
      <c r="G219" s="54"/>
    </row>
    <row r="220" spans="3:7" s="53" customFormat="1" x14ac:dyDescent="0.25">
      <c r="C220" s="54"/>
      <c r="G220" s="54"/>
    </row>
    <row r="221" spans="3:7" s="53" customFormat="1" x14ac:dyDescent="0.25">
      <c r="C221" s="54"/>
      <c r="G221" s="54"/>
    </row>
    <row r="222" spans="3:7" s="53" customFormat="1" x14ac:dyDescent="0.25">
      <c r="C222" s="54"/>
      <c r="G222" s="54"/>
    </row>
    <row r="223" spans="3:7" s="53" customFormat="1" x14ac:dyDescent="0.25">
      <c r="C223" s="54"/>
      <c r="G223" s="54"/>
    </row>
    <row r="224" spans="3:7" s="53" customFormat="1" x14ac:dyDescent="0.25">
      <c r="C224" s="54"/>
      <c r="G224" s="54"/>
    </row>
    <row r="225" spans="3:7" s="53" customFormat="1" x14ac:dyDescent="0.25">
      <c r="C225" s="54"/>
      <c r="G225" s="54"/>
    </row>
    <row r="226" spans="3:7" s="53" customFormat="1" x14ac:dyDescent="0.25">
      <c r="C226" s="54"/>
      <c r="G226" s="54"/>
    </row>
    <row r="227" spans="3:7" s="53" customFormat="1" x14ac:dyDescent="0.25">
      <c r="C227" s="54"/>
      <c r="G227" s="54"/>
    </row>
    <row r="228" spans="3:7" s="53" customFormat="1" x14ac:dyDescent="0.25">
      <c r="C228" s="54"/>
      <c r="G228" s="54"/>
    </row>
    <row r="229" spans="3:7" s="53" customFormat="1" x14ac:dyDescent="0.25">
      <c r="C229" s="54"/>
      <c r="G229" s="54"/>
    </row>
    <row r="230" spans="3:7" s="53" customFormat="1" x14ac:dyDescent="0.25">
      <c r="C230" s="54"/>
      <c r="G230" s="54"/>
    </row>
    <row r="231" spans="3:7" s="53" customFormat="1" x14ac:dyDescent="0.25">
      <c r="C231" s="54"/>
      <c r="G231" s="54"/>
    </row>
    <row r="232" spans="3:7" s="53" customFormat="1" x14ac:dyDescent="0.25">
      <c r="C232" s="54"/>
      <c r="G232" s="54"/>
    </row>
    <row r="233" spans="3:7" s="53" customFormat="1" x14ac:dyDescent="0.25">
      <c r="C233" s="54"/>
      <c r="G233" s="54"/>
    </row>
    <row r="234" spans="3:7" s="53" customFormat="1" x14ac:dyDescent="0.25">
      <c r="C234" s="54"/>
      <c r="G234" s="54"/>
    </row>
    <row r="235" spans="3:7" s="53" customFormat="1" x14ac:dyDescent="0.25">
      <c r="C235" s="54"/>
      <c r="G235" s="54"/>
    </row>
    <row r="236" spans="3:7" s="53" customFormat="1" x14ac:dyDescent="0.25">
      <c r="C236" s="54"/>
      <c r="G236" s="54"/>
    </row>
    <row r="237" spans="3:7" s="53" customFormat="1" x14ac:dyDescent="0.25">
      <c r="C237" s="54"/>
      <c r="G237" s="54"/>
    </row>
    <row r="238" spans="3:7" s="53" customFormat="1" x14ac:dyDescent="0.25">
      <c r="C238" s="54"/>
      <c r="G238" s="54"/>
    </row>
    <row r="239" spans="3:7" s="53" customFormat="1" x14ac:dyDescent="0.25">
      <c r="C239" s="54"/>
      <c r="G239" s="54"/>
    </row>
    <row r="240" spans="3:7" s="53" customFormat="1" x14ac:dyDescent="0.25">
      <c r="C240" s="54"/>
      <c r="G240" s="54"/>
    </row>
    <row r="241" spans="3:7" s="53" customFormat="1" x14ac:dyDescent="0.25">
      <c r="C241" s="54"/>
      <c r="G241" s="54"/>
    </row>
    <row r="242" spans="3:7" s="53" customFormat="1" x14ac:dyDescent="0.25">
      <c r="C242" s="54"/>
      <c r="G242" s="54"/>
    </row>
    <row r="243" spans="3:7" s="53" customFormat="1" x14ac:dyDescent="0.25">
      <c r="C243" s="54"/>
      <c r="G243" s="54"/>
    </row>
    <row r="244" spans="3:7" s="53" customFormat="1" x14ac:dyDescent="0.25">
      <c r="C244" s="54"/>
      <c r="G244" s="54"/>
    </row>
    <row r="245" spans="3:7" s="53" customFormat="1" x14ac:dyDescent="0.25">
      <c r="C245" s="54"/>
      <c r="G245" s="54"/>
    </row>
    <row r="246" spans="3:7" s="53" customFormat="1" x14ac:dyDescent="0.25">
      <c r="C246" s="54"/>
      <c r="G246" s="54"/>
    </row>
    <row r="247" spans="3:7" s="53" customFormat="1" x14ac:dyDescent="0.25">
      <c r="C247" s="54"/>
      <c r="G247" s="54"/>
    </row>
    <row r="248" spans="3:7" s="53" customFormat="1" x14ac:dyDescent="0.25">
      <c r="C248" s="54"/>
      <c r="G248" s="54"/>
    </row>
    <row r="249" spans="3:7" s="53" customFormat="1" x14ac:dyDescent="0.25">
      <c r="C249" s="54"/>
      <c r="G249" s="54"/>
    </row>
    <row r="250" spans="3:7" s="53" customFormat="1" x14ac:dyDescent="0.25">
      <c r="C250" s="54"/>
      <c r="G250" s="54"/>
    </row>
    <row r="251" spans="3:7" s="53" customFormat="1" x14ac:dyDescent="0.25">
      <c r="C251" s="54"/>
      <c r="G251" s="54"/>
    </row>
    <row r="252" spans="3:7" s="53" customFormat="1" x14ac:dyDescent="0.25">
      <c r="C252" s="54"/>
      <c r="G252" s="54"/>
    </row>
    <row r="253" spans="3:7" s="53" customFormat="1" x14ac:dyDescent="0.25">
      <c r="C253" s="54"/>
      <c r="G253" s="54"/>
    </row>
    <row r="254" spans="3:7" s="53" customFormat="1" x14ac:dyDescent="0.25">
      <c r="C254" s="54"/>
      <c r="G254" s="54"/>
    </row>
    <row r="255" spans="3:7" s="53" customFormat="1" x14ac:dyDescent="0.25">
      <c r="C255" s="54"/>
      <c r="G255" s="54"/>
    </row>
    <row r="256" spans="3:7" s="53" customFormat="1" x14ac:dyDescent="0.25">
      <c r="C256" s="54"/>
      <c r="G256" s="54"/>
    </row>
    <row r="257" spans="3:7" s="53" customFormat="1" x14ac:dyDescent="0.25">
      <c r="C257" s="54"/>
      <c r="G257" s="54"/>
    </row>
    <row r="258" spans="3:7" s="53" customFormat="1" x14ac:dyDescent="0.25">
      <c r="C258" s="54"/>
      <c r="G258" s="54"/>
    </row>
    <row r="259" spans="3:7" s="53" customFormat="1" x14ac:dyDescent="0.25">
      <c r="C259" s="54"/>
      <c r="G259" s="54"/>
    </row>
    <row r="260" spans="3:7" s="53" customFormat="1" x14ac:dyDescent="0.25">
      <c r="C260" s="54"/>
      <c r="G260" s="54"/>
    </row>
    <row r="261" spans="3:7" s="53" customFormat="1" x14ac:dyDescent="0.25">
      <c r="C261" s="54"/>
      <c r="G261" s="54"/>
    </row>
    <row r="262" spans="3:7" s="53" customFormat="1" x14ac:dyDescent="0.25">
      <c r="C262" s="54"/>
      <c r="G262" s="54"/>
    </row>
    <row r="263" spans="3:7" s="53" customFormat="1" x14ac:dyDescent="0.25">
      <c r="C263" s="54"/>
      <c r="G263" s="54"/>
    </row>
    <row r="264" spans="3:7" s="53" customFormat="1" x14ac:dyDescent="0.25">
      <c r="C264" s="54"/>
      <c r="G264" s="54"/>
    </row>
    <row r="265" spans="3:7" s="53" customFormat="1" x14ac:dyDescent="0.25">
      <c r="C265" s="54"/>
      <c r="G265" s="54"/>
    </row>
    <row r="266" spans="3:7" s="53" customFormat="1" x14ac:dyDescent="0.25">
      <c r="C266" s="54"/>
      <c r="G266" s="54"/>
    </row>
    <row r="267" spans="3:7" s="53" customFormat="1" x14ac:dyDescent="0.25">
      <c r="C267" s="54"/>
      <c r="G267" s="54"/>
    </row>
    <row r="268" spans="3:7" s="53" customFormat="1" x14ac:dyDescent="0.25">
      <c r="C268" s="54"/>
      <c r="G268" s="54"/>
    </row>
    <row r="269" spans="3:7" s="53" customFormat="1" x14ac:dyDescent="0.25">
      <c r="C269" s="54"/>
      <c r="G269" s="54"/>
    </row>
    <row r="270" spans="3:7" s="53" customFormat="1" x14ac:dyDescent="0.25">
      <c r="C270" s="54"/>
      <c r="G270" s="54"/>
    </row>
    <row r="271" spans="3:7" s="53" customFormat="1" x14ac:dyDescent="0.25">
      <c r="C271" s="54"/>
      <c r="G271" s="54"/>
    </row>
    <row r="272" spans="3:7" s="53" customFormat="1" x14ac:dyDescent="0.25">
      <c r="C272" s="54"/>
      <c r="G272" s="54"/>
    </row>
    <row r="273" spans="3:7" s="53" customFormat="1" x14ac:dyDescent="0.25">
      <c r="C273" s="54"/>
      <c r="G273" s="54"/>
    </row>
    <row r="274" spans="3:7" s="53" customFormat="1" x14ac:dyDescent="0.25">
      <c r="C274" s="54"/>
      <c r="G274" s="54"/>
    </row>
    <row r="275" spans="3:7" s="53" customFormat="1" x14ac:dyDescent="0.25">
      <c r="C275" s="54"/>
      <c r="G275" s="54"/>
    </row>
    <row r="276" spans="3:7" s="53" customFormat="1" x14ac:dyDescent="0.25">
      <c r="C276" s="54"/>
      <c r="G276" s="54"/>
    </row>
    <row r="277" spans="3:7" s="53" customFormat="1" x14ac:dyDescent="0.25">
      <c r="C277" s="54"/>
      <c r="G277" s="54"/>
    </row>
    <row r="278" spans="3:7" s="53" customFormat="1" x14ac:dyDescent="0.25">
      <c r="C278" s="54"/>
      <c r="G278" s="54"/>
    </row>
    <row r="279" spans="3:7" s="53" customFormat="1" x14ac:dyDescent="0.25">
      <c r="C279" s="54"/>
      <c r="G279" s="54"/>
    </row>
    <row r="280" spans="3:7" s="53" customFormat="1" x14ac:dyDescent="0.25">
      <c r="C280" s="54"/>
      <c r="G280" s="54"/>
    </row>
    <row r="281" spans="3:7" s="53" customFormat="1" x14ac:dyDescent="0.25">
      <c r="C281" s="54"/>
      <c r="G281" s="54"/>
    </row>
    <row r="282" spans="3:7" s="53" customFormat="1" x14ac:dyDescent="0.25">
      <c r="C282" s="54"/>
      <c r="G282" s="54"/>
    </row>
    <row r="283" spans="3:7" s="53" customFormat="1" x14ac:dyDescent="0.25">
      <c r="C283" s="54"/>
      <c r="G283" s="54"/>
    </row>
    <row r="284" spans="3:7" s="53" customFormat="1" x14ac:dyDescent="0.25">
      <c r="C284" s="54"/>
      <c r="G284" s="54"/>
    </row>
    <row r="285" spans="3:7" s="53" customFormat="1" x14ac:dyDescent="0.25">
      <c r="C285" s="54"/>
      <c r="G285" s="54"/>
    </row>
    <row r="286" spans="3:7" s="53" customFormat="1" x14ac:dyDescent="0.25">
      <c r="C286" s="54"/>
      <c r="G286" s="54"/>
    </row>
    <row r="287" spans="3:7" s="53" customFormat="1" x14ac:dyDescent="0.25">
      <c r="C287" s="54"/>
      <c r="G287" s="54"/>
    </row>
    <row r="288" spans="3:7" s="53" customFormat="1" x14ac:dyDescent="0.25">
      <c r="C288" s="54"/>
      <c r="G288" s="54"/>
    </row>
    <row r="289" spans="3:7" s="53" customFormat="1" x14ac:dyDescent="0.25">
      <c r="C289" s="54"/>
      <c r="G289" s="54"/>
    </row>
    <row r="290" spans="3:7" s="53" customFormat="1" x14ac:dyDescent="0.25">
      <c r="C290" s="54"/>
      <c r="G290" s="54"/>
    </row>
    <row r="291" spans="3:7" s="53" customFormat="1" x14ac:dyDescent="0.25">
      <c r="C291" s="54"/>
      <c r="G291" s="54"/>
    </row>
    <row r="292" spans="3:7" s="53" customFormat="1" x14ac:dyDescent="0.25">
      <c r="C292" s="54"/>
      <c r="G292" s="54"/>
    </row>
    <row r="293" spans="3:7" s="53" customFormat="1" x14ac:dyDescent="0.25">
      <c r="C293" s="54"/>
      <c r="G293" s="54"/>
    </row>
    <row r="294" spans="3:7" s="53" customFormat="1" x14ac:dyDescent="0.25">
      <c r="C294" s="54"/>
      <c r="G294" s="54"/>
    </row>
    <row r="295" spans="3:7" s="53" customFormat="1" x14ac:dyDescent="0.25">
      <c r="C295" s="54"/>
      <c r="G295" s="54"/>
    </row>
    <row r="296" spans="3:7" s="53" customFormat="1" x14ac:dyDescent="0.25">
      <c r="C296" s="54"/>
      <c r="G296" s="54"/>
    </row>
    <row r="297" spans="3:7" s="53" customFormat="1" x14ac:dyDescent="0.25">
      <c r="C297" s="54"/>
      <c r="G297" s="54"/>
    </row>
    <row r="298" spans="3:7" s="53" customFormat="1" x14ac:dyDescent="0.25">
      <c r="C298" s="54"/>
      <c r="G298" s="54"/>
    </row>
    <row r="299" spans="3:7" s="53" customFormat="1" x14ac:dyDescent="0.25">
      <c r="C299" s="54"/>
      <c r="G299" s="54"/>
    </row>
    <row r="300" spans="3:7" s="53" customFormat="1" x14ac:dyDescent="0.25">
      <c r="C300" s="54"/>
      <c r="G300" s="54"/>
    </row>
    <row r="301" spans="3:7" s="53" customFormat="1" x14ac:dyDescent="0.25">
      <c r="C301" s="54"/>
      <c r="G301" s="54"/>
    </row>
    <row r="302" spans="3:7" s="53" customFormat="1" x14ac:dyDescent="0.25">
      <c r="C302" s="54"/>
      <c r="G302" s="54"/>
    </row>
    <row r="303" spans="3:7" s="53" customFormat="1" x14ac:dyDescent="0.25">
      <c r="C303" s="54"/>
      <c r="G303" s="54"/>
    </row>
    <row r="304" spans="3:7" s="53" customFormat="1" x14ac:dyDescent="0.25">
      <c r="C304" s="54"/>
      <c r="G304" s="54"/>
    </row>
    <row r="305" spans="3:7" s="53" customFormat="1" x14ac:dyDescent="0.25">
      <c r="C305" s="54"/>
      <c r="G305" s="54"/>
    </row>
    <row r="306" spans="3:7" s="53" customFormat="1" x14ac:dyDescent="0.25">
      <c r="C306" s="54"/>
      <c r="G306" s="54"/>
    </row>
    <row r="307" spans="3:7" s="53" customFormat="1" x14ac:dyDescent="0.25">
      <c r="C307" s="54"/>
      <c r="G307" s="54"/>
    </row>
    <row r="308" spans="3:7" s="53" customFormat="1" x14ac:dyDescent="0.25">
      <c r="C308" s="54"/>
      <c r="G308" s="54"/>
    </row>
    <row r="309" spans="3:7" s="53" customFormat="1" x14ac:dyDescent="0.25">
      <c r="C309" s="54"/>
      <c r="G309" s="54"/>
    </row>
    <row r="310" spans="3:7" s="53" customFormat="1" x14ac:dyDescent="0.25">
      <c r="C310" s="54"/>
      <c r="G310" s="54"/>
    </row>
    <row r="311" spans="3:7" s="53" customFormat="1" x14ac:dyDescent="0.25">
      <c r="C311" s="54"/>
      <c r="G311" s="54"/>
    </row>
    <row r="312" spans="3:7" s="53" customFormat="1" x14ac:dyDescent="0.25">
      <c r="C312" s="54"/>
      <c r="G312" s="54"/>
    </row>
    <row r="313" spans="3:7" s="53" customFormat="1" x14ac:dyDescent="0.25">
      <c r="C313" s="54"/>
      <c r="G313" s="54"/>
    </row>
    <row r="314" spans="3:7" s="53" customFormat="1" x14ac:dyDescent="0.25">
      <c r="C314" s="54"/>
      <c r="G314" s="54"/>
    </row>
    <row r="315" spans="3:7" s="53" customFormat="1" x14ac:dyDescent="0.25">
      <c r="C315" s="54"/>
      <c r="G315" s="54"/>
    </row>
    <row r="316" spans="3:7" s="53" customFormat="1" x14ac:dyDescent="0.25">
      <c r="C316" s="54"/>
      <c r="G316" s="54"/>
    </row>
    <row r="317" spans="3:7" s="53" customFormat="1" x14ac:dyDescent="0.25">
      <c r="C317" s="54"/>
      <c r="G317" s="54"/>
    </row>
    <row r="318" spans="3:7" s="53" customFormat="1" x14ac:dyDescent="0.25">
      <c r="C318" s="54"/>
      <c r="G318" s="54"/>
    </row>
    <row r="319" spans="3:7" s="53" customFormat="1" x14ac:dyDescent="0.25">
      <c r="C319" s="54"/>
      <c r="G319" s="54"/>
    </row>
    <row r="320" spans="3:7" s="53" customFormat="1" x14ac:dyDescent="0.25">
      <c r="C320" s="54"/>
      <c r="G320" s="54"/>
    </row>
    <row r="321" spans="3:7" s="53" customFormat="1" x14ac:dyDescent="0.25">
      <c r="C321" s="54"/>
      <c r="G321" s="54"/>
    </row>
    <row r="322" spans="3:7" s="53" customFormat="1" x14ac:dyDescent="0.25">
      <c r="C322" s="54"/>
      <c r="G322" s="54"/>
    </row>
    <row r="323" spans="3:7" s="53" customFormat="1" x14ac:dyDescent="0.25">
      <c r="C323" s="54"/>
      <c r="G323" s="54"/>
    </row>
    <row r="324" spans="3:7" s="53" customFormat="1" x14ac:dyDescent="0.25">
      <c r="C324" s="54"/>
      <c r="G324" s="54"/>
    </row>
    <row r="325" spans="3:7" s="53" customFormat="1" x14ac:dyDescent="0.25">
      <c r="C325" s="54"/>
      <c r="G325" s="54"/>
    </row>
    <row r="326" spans="3:7" s="53" customFormat="1" x14ac:dyDescent="0.25">
      <c r="C326" s="54"/>
      <c r="G326" s="54"/>
    </row>
    <row r="327" spans="3:7" s="53" customFormat="1" x14ac:dyDescent="0.25">
      <c r="C327" s="54"/>
      <c r="G327" s="54"/>
    </row>
    <row r="328" spans="3:7" s="53" customFormat="1" x14ac:dyDescent="0.25">
      <c r="C328" s="54"/>
      <c r="G328" s="54"/>
    </row>
    <row r="329" spans="3:7" s="53" customFormat="1" x14ac:dyDescent="0.25">
      <c r="C329" s="54"/>
      <c r="G329" s="54"/>
    </row>
    <row r="330" spans="3:7" s="53" customFormat="1" x14ac:dyDescent="0.25">
      <c r="C330" s="54"/>
      <c r="G330" s="54"/>
    </row>
    <row r="331" spans="3:7" s="53" customFormat="1" x14ac:dyDescent="0.25">
      <c r="C331" s="54"/>
      <c r="G331" s="54"/>
    </row>
    <row r="332" spans="3:7" s="53" customFormat="1" x14ac:dyDescent="0.25">
      <c r="C332" s="54"/>
      <c r="G332" s="54"/>
    </row>
    <row r="333" spans="3:7" s="53" customFormat="1" x14ac:dyDescent="0.25">
      <c r="C333" s="54"/>
      <c r="G333" s="54"/>
    </row>
    <row r="334" spans="3:7" s="53" customFormat="1" x14ac:dyDescent="0.25">
      <c r="C334" s="54"/>
      <c r="G334" s="54"/>
    </row>
    <row r="335" spans="3:7" s="53" customFormat="1" x14ac:dyDescent="0.25">
      <c r="C335" s="54"/>
      <c r="G335" s="54"/>
    </row>
    <row r="336" spans="3:7" s="53" customFormat="1" x14ac:dyDescent="0.25">
      <c r="C336" s="54"/>
      <c r="G336" s="54"/>
    </row>
    <row r="337" spans="3:7" s="53" customFormat="1" x14ac:dyDescent="0.25">
      <c r="C337" s="54"/>
      <c r="G337" s="54"/>
    </row>
    <row r="338" spans="3:7" s="53" customFormat="1" x14ac:dyDescent="0.25">
      <c r="C338" s="54"/>
      <c r="G338" s="54"/>
    </row>
    <row r="339" spans="3:7" s="53" customFormat="1" x14ac:dyDescent="0.25">
      <c r="C339" s="54"/>
      <c r="G339" s="54"/>
    </row>
    <row r="340" spans="3:7" s="53" customFormat="1" x14ac:dyDescent="0.25">
      <c r="C340" s="54"/>
      <c r="G340" s="54"/>
    </row>
    <row r="341" spans="3:7" s="53" customFormat="1" x14ac:dyDescent="0.25">
      <c r="C341" s="54"/>
      <c r="G341" s="54"/>
    </row>
    <row r="342" spans="3:7" s="53" customFormat="1" x14ac:dyDescent="0.25">
      <c r="C342" s="54"/>
      <c r="G342" s="54"/>
    </row>
    <row r="343" spans="3:7" s="53" customFormat="1" x14ac:dyDescent="0.25">
      <c r="C343" s="54"/>
      <c r="G343" s="54"/>
    </row>
    <row r="344" spans="3:7" s="53" customFormat="1" x14ac:dyDescent="0.25">
      <c r="C344" s="54"/>
      <c r="G344" s="54"/>
    </row>
    <row r="345" spans="3:7" s="53" customFormat="1" x14ac:dyDescent="0.25">
      <c r="C345" s="54"/>
      <c r="G345" s="54"/>
    </row>
    <row r="346" spans="3:7" s="53" customFormat="1" x14ac:dyDescent="0.25">
      <c r="C346" s="54"/>
      <c r="G346" s="54"/>
    </row>
    <row r="347" spans="3:7" s="53" customFormat="1" x14ac:dyDescent="0.25">
      <c r="C347" s="54"/>
      <c r="G347" s="54"/>
    </row>
    <row r="348" spans="3:7" s="53" customFormat="1" x14ac:dyDescent="0.25">
      <c r="C348" s="54"/>
      <c r="G348" s="54"/>
    </row>
    <row r="349" spans="3:7" s="53" customFormat="1" x14ac:dyDescent="0.25">
      <c r="C349" s="54"/>
      <c r="G349" s="54"/>
    </row>
    <row r="350" spans="3:7" s="53" customFormat="1" x14ac:dyDescent="0.25">
      <c r="C350" s="54"/>
      <c r="G350" s="54"/>
    </row>
    <row r="351" spans="3:7" s="53" customFormat="1" x14ac:dyDescent="0.25">
      <c r="C351" s="54"/>
      <c r="G351" s="54"/>
    </row>
    <row r="352" spans="3:7" s="53" customFormat="1" x14ac:dyDescent="0.25">
      <c r="C352" s="54"/>
      <c r="G352" s="54"/>
    </row>
    <row r="353" spans="1:20" s="53" customFormat="1" x14ac:dyDescent="0.25">
      <c r="C353" s="54"/>
      <c r="G353" s="54"/>
    </row>
    <row r="354" spans="1:20" s="53" customFormat="1" x14ac:dyDescent="0.25">
      <c r="C354" s="54"/>
      <c r="G354" s="54"/>
    </row>
    <row r="355" spans="1:20" s="53" customFormat="1" x14ac:dyDescent="0.25">
      <c r="C355" s="54"/>
      <c r="G355" s="54"/>
    </row>
    <row r="356" spans="1:20" s="53" customFormat="1" x14ac:dyDescent="0.25">
      <c r="C356" s="54"/>
      <c r="G356" s="54"/>
    </row>
    <row r="357" spans="1:20" s="53" customFormat="1" x14ac:dyDescent="0.25">
      <c r="C357" s="54"/>
      <c r="G357" s="54"/>
    </row>
    <row r="358" spans="1:20" s="53" customFormat="1" x14ac:dyDescent="0.25">
      <c r="C358" s="54"/>
      <c r="G358" s="54"/>
    </row>
    <row r="359" spans="1:20" s="53" customFormat="1" x14ac:dyDescent="0.25">
      <c r="C359" s="54"/>
      <c r="G359" s="54"/>
    </row>
    <row r="360" spans="1:20" s="53" customFormat="1" x14ac:dyDescent="0.25">
      <c r="C360" s="54"/>
      <c r="G360" s="54"/>
    </row>
    <row r="361" spans="1:20" x14ac:dyDescent="0.25">
      <c r="A361" s="5"/>
      <c r="B361" s="5"/>
      <c r="C361" s="8"/>
      <c r="D361" s="5"/>
      <c r="E361" s="5"/>
      <c r="F361" s="5"/>
      <c r="G361" s="8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</row>
    <row r="362" spans="1:20" x14ac:dyDescent="0.25">
      <c r="A362" s="5"/>
      <c r="B362" s="5"/>
      <c r="C362" s="8"/>
      <c r="D362" s="5"/>
      <c r="E362" s="5"/>
      <c r="F362" s="5"/>
      <c r="G362" s="8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</row>
    <row r="363" spans="1:20" x14ac:dyDescent="0.25">
      <c r="A363" s="5"/>
      <c r="B363" s="5"/>
      <c r="C363" s="8"/>
      <c r="D363" s="5"/>
      <c r="E363" s="5"/>
      <c r="F363" s="5"/>
      <c r="G363" s="8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</row>
    <row r="364" spans="1:20" x14ac:dyDescent="0.25">
      <c r="A364" s="5"/>
      <c r="B364" s="5"/>
      <c r="C364" s="8"/>
      <c r="D364" s="5"/>
      <c r="E364" s="5"/>
      <c r="F364" s="5"/>
      <c r="G364" s="8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</row>
    <row r="365" spans="1:20" x14ac:dyDescent="0.25">
      <c r="A365" s="5"/>
      <c r="B365" s="5"/>
      <c r="C365" s="8"/>
      <c r="D365" s="5"/>
      <c r="E365" s="5"/>
      <c r="F365" s="5"/>
      <c r="G365" s="8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</row>
    <row r="366" spans="1:20" x14ac:dyDescent="0.25">
      <c r="A366" s="5"/>
      <c r="B366" s="5"/>
      <c r="C366" s="8"/>
      <c r="D366" s="5"/>
      <c r="E366" s="5"/>
      <c r="F366" s="5"/>
      <c r="G366" s="8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</row>
    <row r="367" spans="1:20" x14ac:dyDescent="0.25">
      <c r="A367" s="5"/>
      <c r="B367" s="5"/>
      <c r="C367" s="8"/>
      <c r="D367" s="5"/>
      <c r="E367" s="5"/>
      <c r="F367" s="5"/>
      <c r="G367" s="8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</row>
    <row r="368" spans="1:20" x14ac:dyDescent="0.25">
      <c r="A368" s="5"/>
      <c r="B368" s="5"/>
      <c r="C368" s="8"/>
      <c r="D368" s="5"/>
      <c r="E368" s="5"/>
      <c r="F368" s="5"/>
      <c r="G368" s="8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</row>
  </sheetData>
  <mergeCells count="2">
    <mergeCell ref="A1:U1"/>
    <mergeCell ref="A2:U2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CO368"/>
  <sheetViews>
    <sheetView workbookViewId="0">
      <selection sqref="A1:U1"/>
    </sheetView>
  </sheetViews>
  <sheetFormatPr defaultRowHeight="15" x14ac:dyDescent="0.25"/>
  <cols>
    <col min="1" max="1" width="4.7109375" customWidth="1"/>
    <col min="2" max="2" width="1.7109375" bestFit="1" customWidth="1"/>
    <col min="3" max="3" width="3" style="7" bestFit="1" customWidth="1"/>
    <col min="4" max="4" width="1.7109375" bestFit="1" customWidth="1"/>
    <col min="5" max="5" width="2" bestFit="1" customWidth="1"/>
    <col min="6" max="6" width="1.7109375" bestFit="1" customWidth="1"/>
    <col min="7" max="7" width="3.7109375" style="7" bestFit="1" customWidth="1"/>
    <col min="8" max="8" width="1.7109375" bestFit="1" customWidth="1"/>
    <col min="9" max="9" width="2" bestFit="1" customWidth="1"/>
    <col min="17" max="20" width="9.140625" customWidth="1"/>
    <col min="21" max="21" width="9.140625" style="5" customWidth="1"/>
    <col min="22" max="93" width="9.140625" style="53"/>
  </cols>
  <sheetData>
    <row r="1" spans="1:21" ht="24" thickBot="1" x14ac:dyDescent="0.4">
      <c r="A1" s="116" t="s">
        <v>11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8"/>
    </row>
    <row r="2" spans="1:21" ht="19.5" thickBot="1" x14ac:dyDescent="0.35">
      <c r="A2" s="119" t="s">
        <v>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1"/>
    </row>
    <row r="3" spans="1:21" x14ac:dyDescent="0.25">
      <c r="A3" s="79"/>
      <c r="B3" s="79"/>
      <c r="C3" s="87"/>
      <c r="D3" s="79"/>
      <c r="E3" s="79"/>
      <c r="F3" s="79"/>
      <c r="G3" s="87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55"/>
    </row>
    <row r="4" spans="1:21" ht="15.75" x14ac:dyDescent="0.25">
      <c r="A4" s="80"/>
      <c r="B4" s="80"/>
      <c r="C4" s="81"/>
      <c r="D4" s="81"/>
      <c r="E4" s="81"/>
      <c r="F4" s="81"/>
      <c r="G4" s="81"/>
      <c r="H4" s="81"/>
      <c r="I4" s="81"/>
      <c r="J4" s="80"/>
      <c r="K4" s="81" t="s">
        <v>21</v>
      </c>
      <c r="L4" s="67"/>
      <c r="M4" s="81"/>
      <c r="N4" s="82"/>
      <c r="O4" s="83"/>
      <c r="P4" s="84"/>
      <c r="Q4" s="83"/>
      <c r="R4" s="83"/>
      <c r="S4" s="80"/>
      <c r="T4" s="80"/>
      <c r="U4" s="88"/>
    </row>
    <row r="5" spans="1:21" ht="15.75" x14ac:dyDescent="0.25">
      <c r="A5" s="80"/>
      <c r="B5" s="80"/>
      <c r="C5" s="86"/>
      <c r="D5" s="80"/>
      <c r="E5" s="80"/>
      <c r="F5" s="80"/>
      <c r="G5" s="86"/>
      <c r="H5" s="80"/>
      <c r="I5" s="80"/>
      <c r="J5" s="80"/>
      <c r="K5" s="80"/>
      <c r="L5" s="80"/>
      <c r="M5" s="80"/>
      <c r="N5" s="85"/>
      <c r="O5" s="83"/>
      <c r="P5" s="84"/>
      <c r="Q5" s="83"/>
      <c r="R5" s="83"/>
      <c r="S5" s="80"/>
      <c r="T5" s="80"/>
      <c r="U5" s="88"/>
    </row>
    <row r="6" spans="1:21" ht="15.75" x14ac:dyDescent="0.25">
      <c r="A6" s="80"/>
      <c r="B6" s="80"/>
      <c r="C6" s="86"/>
      <c r="D6" s="80"/>
      <c r="E6" s="80"/>
      <c r="F6" s="80"/>
      <c r="G6" s="86"/>
      <c r="H6" s="80"/>
      <c r="I6" s="80"/>
      <c r="J6" s="80"/>
      <c r="K6" s="80"/>
      <c r="L6" s="80"/>
      <c r="M6" s="80"/>
      <c r="N6" s="85"/>
      <c r="O6" s="83"/>
      <c r="P6" s="84"/>
      <c r="Q6" s="83"/>
      <c r="R6" s="83"/>
      <c r="S6" s="80"/>
      <c r="T6" s="80"/>
      <c r="U6" s="88"/>
    </row>
    <row r="7" spans="1:21" ht="15.75" x14ac:dyDescent="0.25">
      <c r="A7" s="80"/>
      <c r="B7" s="80"/>
      <c r="C7" s="86"/>
      <c r="D7" s="80"/>
      <c r="E7" s="80"/>
      <c r="F7" s="80"/>
      <c r="G7" s="86"/>
      <c r="H7" s="80"/>
      <c r="I7" s="80"/>
      <c r="J7" s="80"/>
      <c r="K7" s="80"/>
      <c r="L7" s="80"/>
      <c r="M7" s="80"/>
      <c r="N7" s="85"/>
      <c r="O7" s="83"/>
      <c r="P7" s="84"/>
      <c r="Q7" s="83"/>
      <c r="R7" s="83"/>
      <c r="S7" s="80"/>
      <c r="T7" s="80"/>
      <c r="U7" s="88"/>
    </row>
    <row r="8" spans="1:21" ht="15.75" x14ac:dyDescent="0.25">
      <c r="A8" s="80"/>
      <c r="B8" s="80"/>
      <c r="C8" s="86"/>
      <c r="D8" s="80"/>
      <c r="E8" s="80"/>
      <c r="F8" s="80"/>
      <c r="G8" s="86"/>
      <c r="H8" s="80"/>
      <c r="I8" s="80"/>
      <c r="J8" s="80"/>
      <c r="K8" s="80"/>
      <c r="L8" s="80"/>
      <c r="M8" s="80"/>
      <c r="N8" s="85"/>
      <c r="O8" s="83"/>
      <c r="P8" s="84"/>
      <c r="Q8" s="83"/>
      <c r="R8" s="83"/>
      <c r="S8" s="80"/>
      <c r="T8" s="80"/>
      <c r="U8" s="88"/>
    </row>
    <row r="9" spans="1:21" ht="21" x14ac:dyDescent="0.35">
      <c r="A9" s="89" t="s">
        <v>22</v>
      </c>
      <c r="B9" s="67"/>
      <c r="C9" s="68"/>
      <c r="D9" s="67"/>
      <c r="E9" s="67"/>
      <c r="F9" s="67"/>
      <c r="G9" s="68"/>
      <c r="H9" s="67"/>
      <c r="I9" s="67"/>
      <c r="J9" s="71"/>
      <c r="K9" s="67"/>
      <c r="L9" s="90"/>
      <c r="M9" s="67"/>
      <c r="N9" s="67"/>
      <c r="O9" s="67"/>
      <c r="P9" s="67"/>
      <c r="Q9" s="91"/>
      <c r="R9" s="67"/>
      <c r="S9" s="67"/>
      <c r="T9" s="67"/>
      <c r="U9" s="56"/>
    </row>
    <row r="10" spans="1:21" ht="15.75" thickBot="1" x14ac:dyDescent="0.3">
      <c r="A10" s="92" t="s">
        <v>12</v>
      </c>
      <c r="B10" s="67"/>
      <c r="C10" s="68"/>
      <c r="D10" s="67"/>
      <c r="E10" s="67"/>
      <c r="F10" s="67"/>
      <c r="G10" s="68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56"/>
    </row>
    <row r="11" spans="1:21" ht="15.75" thickBot="1" x14ac:dyDescent="0.3">
      <c r="A11" s="32" t="s">
        <v>5</v>
      </c>
      <c r="B11" s="33" t="s">
        <v>1</v>
      </c>
      <c r="C11" s="34">
        <v>-6</v>
      </c>
      <c r="D11" s="33" t="s">
        <v>2</v>
      </c>
      <c r="E11" s="33" t="s">
        <v>23</v>
      </c>
      <c r="F11" s="33" t="s">
        <v>1</v>
      </c>
      <c r="G11" s="34">
        <v>-2</v>
      </c>
      <c r="H11" s="33" t="s">
        <v>2</v>
      </c>
      <c r="I11" s="33" t="s">
        <v>4</v>
      </c>
      <c r="J11" s="37"/>
      <c r="K11" s="35"/>
      <c r="L11" s="36" t="str">
        <f>IF(J11="","",IF(J11=(C11/G11),"Uhuu... Você acertou!","OOOPS...TEM ALGUMA COISA ERRADA!!"))</f>
        <v/>
      </c>
      <c r="M11" s="35"/>
      <c r="N11" s="35"/>
      <c r="O11" s="35"/>
      <c r="P11" s="35"/>
      <c r="Q11" s="52" t="str">
        <f>IF(L11="","",IF(L11="OOOPS...TEM ALGUMA COISA ERRADA!!","E a Regra de Sinais?","Legaaalll!"))</f>
        <v/>
      </c>
      <c r="R11" s="35"/>
      <c r="S11" s="35"/>
      <c r="T11" s="35"/>
      <c r="U11" s="58"/>
    </row>
    <row r="12" spans="1:21" ht="15.75" thickBot="1" x14ac:dyDescent="0.3">
      <c r="A12" s="75"/>
      <c r="B12" s="53"/>
      <c r="C12" s="54"/>
      <c r="D12" s="53"/>
      <c r="E12" s="53"/>
      <c r="F12" s="53"/>
      <c r="G12" s="54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6"/>
    </row>
    <row r="13" spans="1:21" ht="15.75" thickBot="1" x14ac:dyDescent="0.3">
      <c r="A13" s="32" t="s">
        <v>6</v>
      </c>
      <c r="B13" s="33" t="s">
        <v>1</v>
      </c>
      <c r="C13" s="34">
        <v>8</v>
      </c>
      <c r="D13" s="33" t="s">
        <v>2</v>
      </c>
      <c r="E13" s="33" t="s">
        <v>23</v>
      </c>
      <c r="F13" s="33" t="s">
        <v>1</v>
      </c>
      <c r="G13" s="34">
        <v>-4</v>
      </c>
      <c r="H13" s="33" t="s">
        <v>2</v>
      </c>
      <c r="I13" s="33" t="s">
        <v>4</v>
      </c>
      <c r="J13" s="37"/>
      <c r="K13" s="35"/>
      <c r="L13" s="36" t="str">
        <f>IF(J13="","",IF(J13=(C13/G13),"Uhuu... Você acertou!","OOOPS...TEM ALGUMA COISA ERRADA!!"))</f>
        <v/>
      </c>
      <c r="M13" s="35"/>
      <c r="N13" s="35"/>
      <c r="O13" s="35"/>
      <c r="P13" s="35"/>
      <c r="Q13" s="52" t="str">
        <f>IF(L13="","",IF(L13="OOOPS...TEM ALGUMA COISA ERRADA!!","Confira a Regra de Sinais ou Consulte Tabuada!","Aprendeu direitinho!"))</f>
        <v/>
      </c>
      <c r="R13" s="35"/>
      <c r="S13" s="35"/>
      <c r="T13" s="35"/>
      <c r="U13" s="58"/>
    </row>
    <row r="14" spans="1:21" ht="15.75" thickBot="1" x14ac:dyDescent="0.3">
      <c r="A14" s="53"/>
      <c r="B14" s="53"/>
      <c r="C14" s="54"/>
      <c r="D14" s="53"/>
      <c r="E14" s="53"/>
      <c r="F14" s="53"/>
      <c r="G14" s="54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6"/>
    </row>
    <row r="15" spans="1:21" ht="15.75" thickBot="1" x14ac:dyDescent="0.3">
      <c r="A15" s="32" t="s">
        <v>7</v>
      </c>
      <c r="B15" s="33" t="s">
        <v>1</v>
      </c>
      <c r="C15" s="34">
        <v>10</v>
      </c>
      <c r="D15" s="33" t="s">
        <v>2</v>
      </c>
      <c r="E15" s="33" t="s">
        <v>23</v>
      </c>
      <c r="F15" s="33" t="s">
        <v>1</v>
      </c>
      <c r="G15" s="34">
        <v>0</v>
      </c>
      <c r="H15" s="33" t="s">
        <v>2</v>
      </c>
      <c r="I15" s="33" t="s">
        <v>4</v>
      </c>
      <c r="J15" s="37"/>
      <c r="K15" s="35"/>
      <c r="L15" s="36" t="str">
        <f>IF(J15="","",IF(J15="não existe","Uhuu... Você acertou!","OOOPS...TEM ALGUMA COISA ERRADA!!"))</f>
        <v/>
      </c>
      <c r="M15" s="35"/>
      <c r="N15" s="35"/>
      <c r="O15" s="35"/>
      <c r="P15" s="35"/>
      <c r="Q15" s="52" t="str">
        <f>IF(L15="","",IF(L15="OOOPS...TEM ALGUMA COISA ERRADA!!","Não existe divião por zero!","É isso aí!"))</f>
        <v/>
      </c>
      <c r="R15" s="35"/>
      <c r="S15" s="35"/>
      <c r="T15" s="35"/>
      <c r="U15" s="58"/>
    </row>
    <row r="16" spans="1:21" ht="15.75" thickBot="1" x14ac:dyDescent="0.3">
      <c r="A16" s="53"/>
      <c r="B16" s="53"/>
      <c r="C16" s="54"/>
      <c r="D16" s="53"/>
      <c r="E16" s="53"/>
      <c r="F16" s="53"/>
      <c r="G16" s="54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6"/>
    </row>
    <row r="17" spans="1:21" ht="15.75" thickBot="1" x14ac:dyDescent="0.3">
      <c r="A17" s="32" t="s">
        <v>8</v>
      </c>
      <c r="B17" s="33" t="s">
        <v>1</v>
      </c>
      <c r="C17" s="34">
        <v>12</v>
      </c>
      <c r="D17" s="33" t="s">
        <v>2</v>
      </c>
      <c r="E17" s="33" t="s">
        <v>23</v>
      </c>
      <c r="F17" s="33" t="s">
        <v>1</v>
      </c>
      <c r="G17" s="34">
        <v>4</v>
      </c>
      <c r="H17" s="33" t="s">
        <v>2</v>
      </c>
      <c r="I17" s="33" t="s">
        <v>4</v>
      </c>
      <c r="J17" s="37"/>
      <c r="K17" s="35"/>
      <c r="L17" s="36" t="str">
        <f>IF(J17="","",IF(J17=(C17/G17),"Uhuu... Você acertou!","OOOPS...TEM ALGUMA COISA ERRADA!!"))</f>
        <v/>
      </c>
      <c r="M17" s="35"/>
      <c r="N17" s="35"/>
      <c r="O17" s="35"/>
      <c r="P17" s="35"/>
      <c r="Q17" s="52" t="str">
        <f>IF(L17="","",IF(L17="OOOPS...TEM ALGUMA COISA ERRADA!!","Lembre-se da Regra de Sinais!!","Craque na Tabuada hein!"))</f>
        <v/>
      </c>
      <c r="R17" s="35"/>
      <c r="S17" s="35"/>
      <c r="T17" s="35"/>
      <c r="U17" s="58"/>
    </row>
    <row r="18" spans="1:21" ht="15.75" thickBot="1" x14ac:dyDescent="0.3">
      <c r="A18" s="53"/>
      <c r="B18" s="53"/>
      <c r="C18" s="54"/>
      <c r="D18" s="53"/>
      <c r="E18" s="53"/>
      <c r="F18" s="53"/>
      <c r="G18" s="54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6"/>
    </row>
    <row r="19" spans="1:21" ht="15.75" thickBot="1" x14ac:dyDescent="0.3">
      <c r="A19" s="32" t="s">
        <v>9</v>
      </c>
      <c r="B19" s="33" t="s">
        <v>1</v>
      </c>
      <c r="C19" s="34">
        <v>45</v>
      </c>
      <c r="D19" s="33" t="s">
        <v>2</v>
      </c>
      <c r="E19" s="33" t="s">
        <v>23</v>
      </c>
      <c r="F19" s="33" t="s">
        <v>1</v>
      </c>
      <c r="G19" s="34">
        <v>-15</v>
      </c>
      <c r="H19" s="33" t="s">
        <v>2</v>
      </c>
      <c r="I19" s="33" t="s">
        <v>4</v>
      </c>
      <c r="J19" s="37"/>
      <c r="K19" s="35"/>
      <c r="L19" s="36" t="str">
        <f>IF(J19="","",IF(J19=(C19/G19),"Uhuu... Você acertou!","OOOPS...TEM ALGUMA COISA ERRADA!!"))</f>
        <v/>
      </c>
      <c r="M19" s="35"/>
      <c r="N19" s="35"/>
      <c r="O19" s="35"/>
      <c r="P19" s="35"/>
      <c r="Q19" s="52" t="str">
        <f>IF(L19="","",IF(L19="OOOPS...TEM ALGUMA COISA ERRADA!!","E a Regra de Sinais?","Aprendeu direitinho. Parabéns!"))</f>
        <v/>
      </c>
      <c r="R19" s="35"/>
      <c r="S19" s="35"/>
      <c r="T19" s="35"/>
      <c r="U19" s="58"/>
    </row>
    <row r="20" spans="1:21" ht="15.75" thickBot="1" x14ac:dyDescent="0.3">
      <c r="A20" s="67"/>
      <c r="B20" s="67"/>
      <c r="C20" s="68"/>
      <c r="D20" s="67"/>
      <c r="E20" s="67"/>
      <c r="F20" s="67"/>
      <c r="G20" s="68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56"/>
    </row>
    <row r="21" spans="1:21" ht="15.75" thickBot="1" x14ac:dyDescent="0.3">
      <c r="A21" s="67"/>
      <c r="B21" s="67"/>
      <c r="C21" s="68"/>
      <c r="D21" s="67"/>
      <c r="E21" s="67"/>
      <c r="F21" s="67"/>
      <c r="G21" s="68"/>
      <c r="H21" s="67"/>
      <c r="I21" s="67"/>
      <c r="J21" s="95" t="s">
        <v>13</v>
      </c>
      <c r="K21" s="96">
        <f>COUNTIF(L11:L19,"Uhuu... Você acertou!")</f>
        <v>0</v>
      </c>
      <c r="L21" s="90"/>
      <c r="M21" s="95" t="s">
        <v>14</v>
      </c>
      <c r="N21" s="96">
        <f>COUNTIF(L11:L19,"OOOPS...TEM ALGUMA COISA ERRADA!!")</f>
        <v>0</v>
      </c>
      <c r="O21" s="67"/>
      <c r="P21" s="67"/>
      <c r="Q21" s="67"/>
      <c r="R21" s="67"/>
      <c r="S21" s="67"/>
      <c r="T21" s="67"/>
      <c r="U21" s="56"/>
    </row>
    <row r="22" spans="1:21" x14ac:dyDescent="0.25">
      <c r="A22" s="72"/>
      <c r="B22" s="72"/>
      <c r="C22" s="73"/>
      <c r="D22" s="72"/>
      <c r="E22" s="72"/>
      <c r="F22" s="72"/>
      <c r="G22" s="73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4"/>
    </row>
    <row r="23" spans="1:21" s="53" customFormat="1" x14ac:dyDescent="0.25">
      <c r="C23" s="54"/>
      <c r="G23" s="54"/>
    </row>
    <row r="24" spans="1:21" s="53" customFormat="1" x14ac:dyDescent="0.25">
      <c r="C24" s="54"/>
      <c r="G24" s="54"/>
    </row>
    <row r="25" spans="1:21" s="53" customFormat="1" x14ac:dyDescent="0.25">
      <c r="C25" s="54"/>
      <c r="G25" s="54"/>
    </row>
    <row r="26" spans="1:21" s="53" customFormat="1" x14ac:dyDescent="0.25">
      <c r="C26" s="54"/>
      <c r="G26" s="54"/>
    </row>
    <row r="27" spans="1:21" s="53" customFormat="1" x14ac:dyDescent="0.25">
      <c r="C27" s="54"/>
      <c r="G27" s="54"/>
    </row>
    <row r="28" spans="1:21" s="53" customFormat="1" x14ac:dyDescent="0.25">
      <c r="C28" s="54"/>
      <c r="G28" s="54"/>
    </row>
    <row r="29" spans="1:21" s="53" customFormat="1" x14ac:dyDescent="0.25">
      <c r="C29" s="54"/>
      <c r="G29" s="54"/>
    </row>
    <row r="30" spans="1:21" s="53" customFormat="1" x14ac:dyDescent="0.25">
      <c r="C30" s="54"/>
      <c r="G30" s="54"/>
    </row>
    <row r="31" spans="1:21" s="53" customFormat="1" x14ac:dyDescent="0.25">
      <c r="C31" s="54"/>
      <c r="G31" s="54"/>
    </row>
    <row r="32" spans="1:21" s="53" customFormat="1" x14ac:dyDescent="0.25">
      <c r="C32" s="54"/>
      <c r="G32" s="54"/>
    </row>
    <row r="33" spans="3:7" s="53" customFormat="1" x14ac:dyDescent="0.25">
      <c r="C33" s="54"/>
      <c r="G33" s="54"/>
    </row>
    <row r="34" spans="3:7" s="53" customFormat="1" x14ac:dyDescent="0.25">
      <c r="C34" s="54"/>
      <c r="G34" s="54"/>
    </row>
    <row r="35" spans="3:7" s="53" customFormat="1" x14ac:dyDescent="0.25">
      <c r="C35" s="54"/>
      <c r="G35" s="54"/>
    </row>
    <row r="36" spans="3:7" s="53" customFormat="1" x14ac:dyDescent="0.25">
      <c r="C36" s="54"/>
      <c r="G36" s="54"/>
    </row>
    <row r="37" spans="3:7" s="53" customFormat="1" x14ac:dyDescent="0.25">
      <c r="C37" s="54"/>
      <c r="G37" s="54"/>
    </row>
    <row r="38" spans="3:7" s="53" customFormat="1" x14ac:dyDescent="0.25">
      <c r="C38" s="54"/>
      <c r="G38" s="54"/>
    </row>
    <row r="39" spans="3:7" s="53" customFormat="1" x14ac:dyDescent="0.25">
      <c r="C39" s="54"/>
      <c r="G39" s="54"/>
    </row>
    <row r="40" spans="3:7" s="53" customFormat="1" x14ac:dyDescent="0.25">
      <c r="C40" s="54"/>
      <c r="G40" s="54"/>
    </row>
    <row r="41" spans="3:7" s="53" customFormat="1" x14ac:dyDescent="0.25">
      <c r="C41" s="54"/>
      <c r="G41" s="54"/>
    </row>
    <row r="42" spans="3:7" s="53" customFormat="1" x14ac:dyDescent="0.25">
      <c r="C42" s="54"/>
      <c r="G42" s="54"/>
    </row>
    <row r="43" spans="3:7" s="53" customFormat="1" x14ac:dyDescent="0.25">
      <c r="C43" s="54"/>
      <c r="G43" s="54"/>
    </row>
    <row r="44" spans="3:7" s="53" customFormat="1" x14ac:dyDescent="0.25">
      <c r="C44" s="54"/>
      <c r="G44" s="54"/>
    </row>
    <row r="45" spans="3:7" s="53" customFormat="1" x14ac:dyDescent="0.25">
      <c r="C45" s="54"/>
      <c r="G45" s="54"/>
    </row>
    <row r="46" spans="3:7" s="53" customFormat="1" x14ac:dyDescent="0.25">
      <c r="C46" s="54"/>
      <c r="G46" s="54"/>
    </row>
    <row r="47" spans="3:7" s="53" customFormat="1" x14ac:dyDescent="0.25">
      <c r="C47" s="54"/>
      <c r="G47" s="54"/>
    </row>
    <row r="48" spans="3:7" s="53" customFormat="1" x14ac:dyDescent="0.25">
      <c r="C48" s="54"/>
      <c r="G48" s="54"/>
    </row>
    <row r="49" spans="3:7" s="53" customFormat="1" x14ac:dyDescent="0.25">
      <c r="C49" s="54"/>
      <c r="G49" s="54"/>
    </row>
    <row r="50" spans="3:7" s="53" customFormat="1" x14ac:dyDescent="0.25">
      <c r="C50" s="54"/>
      <c r="G50" s="54"/>
    </row>
    <row r="51" spans="3:7" s="53" customFormat="1" x14ac:dyDescent="0.25">
      <c r="C51" s="54"/>
      <c r="G51" s="54"/>
    </row>
    <row r="52" spans="3:7" s="53" customFormat="1" x14ac:dyDescent="0.25">
      <c r="C52" s="54"/>
      <c r="G52" s="54"/>
    </row>
    <row r="53" spans="3:7" s="53" customFormat="1" x14ac:dyDescent="0.25">
      <c r="C53" s="54"/>
      <c r="G53" s="54"/>
    </row>
    <row r="54" spans="3:7" s="53" customFormat="1" x14ac:dyDescent="0.25">
      <c r="C54" s="54"/>
      <c r="G54" s="54"/>
    </row>
    <row r="55" spans="3:7" s="53" customFormat="1" x14ac:dyDescent="0.25">
      <c r="C55" s="54"/>
      <c r="G55" s="54"/>
    </row>
    <row r="56" spans="3:7" s="53" customFormat="1" x14ac:dyDescent="0.25">
      <c r="C56" s="54"/>
      <c r="G56" s="54"/>
    </row>
    <row r="57" spans="3:7" s="53" customFormat="1" x14ac:dyDescent="0.25">
      <c r="C57" s="54"/>
      <c r="G57" s="54"/>
    </row>
    <row r="58" spans="3:7" s="53" customFormat="1" x14ac:dyDescent="0.25">
      <c r="C58" s="54"/>
      <c r="G58" s="54"/>
    </row>
    <row r="59" spans="3:7" s="53" customFormat="1" x14ac:dyDescent="0.25">
      <c r="C59" s="54"/>
      <c r="G59" s="54"/>
    </row>
    <row r="60" spans="3:7" s="53" customFormat="1" x14ac:dyDescent="0.25">
      <c r="C60" s="54"/>
      <c r="G60" s="54"/>
    </row>
    <row r="61" spans="3:7" s="53" customFormat="1" x14ac:dyDescent="0.25">
      <c r="C61" s="54"/>
      <c r="G61" s="54"/>
    </row>
    <row r="62" spans="3:7" s="53" customFormat="1" x14ac:dyDescent="0.25">
      <c r="C62" s="54"/>
      <c r="G62" s="54"/>
    </row>
    <row r="63" spans="3:7" s="53" customFormat="1" x14ac:dyDescent="0.25">
      <c r="C63" s="54"/>
      <c r="G63" s="54"/>
    </row>
    <row r="64" spans="3:7" s="53" customFormat="1" x14ac:dyDescent="0.25">
      <c r="C64" s="54"/>
      <c r="G64" s="54"/>
    </row>
    <row r="65" spans="3:7" s="53" customFormat="1" x14ac:dyDescent="0.25">
      <c r="C65" s="54"/>
      <c r="G65" s="54"/>
    </row>
    <row r="66" spans="3:7" s="53" customFormat="1" x14ac:dyDescent="0.25">
      <c r="C66" s="54"/>
      <c r="G66" s="54"/>
    </row>
    <row r="67" spans="3:7" s="53" customFormat="1" x14ac:dyDescent="0.25">
      <c r="C67" s="54"/>
      <c r="G67" s="54"/>
    </row>
    <row r="68" spans="3:7" s="53" customFormat="1" x14ac:dyDescent="0.25">
      <c r="C68" s="54"/>
      <c r="G68" s="54"/>
    </row>
    <row r="69" spans="3:7" s="53" customFormat="1" x14ac:dyDescent="0.25">
      <c r="C69" s="54"/>
      <c r="G69" s="54"/>
    </row>
    <row r="70" spans="3:7" s="53" customFormat="1" x14ac:dyDescent="0.25">
      <c r="C70" s="54"/>
      <c r="G70" s="54"/>
    </row>
    <row r="71" spans="3:7" s="53" customFormat="1" x14ac:dyDescent="0.25">
      <c r="C71" s="54"/>
      <c r="G71" s="54"/>
    </row>
    <row r="72" spans="3:7" s="53" customFormat="1" x14ac:dyDescent="0.25">
      <c r="C72" s="54"/>
      <c r="G72" s="54"/>
    </row>
    <row r="73" spans="3:7" s="53" customFormat="1" x14ac:dyDescent="0.25">
      <c r="C73" s="54"/>
      <c r="G73" s="54"/>
    </row>
    <row r="74" spans="3:7" s="53" customFormat="1" x14ac:dyDescent="0.25">
      <c r="C74" s="54"/>
      <c r="G74" s="54"/>
    </row>
    <row r="75" spans="3:7" s="53" customFormat="1" x14ac:dyDescent="0.25">
      <c r="C75" s="54"/>
      <c r="G75" s="54"/>
    </row>
    <row r="76" spans="3:7" s="53" customFormat="1" x14ac:dyDescent="0.25">
      <c r="C76" s="54"/>
      <c r="G76" s="54"/>
    </row>
    <row r="77" spans="3:7" s="53" customFormat="1" x14ac:dyDescent="0.25">
      <c r="C77" s="54"/>
      <c r="G77" s="54"/>
    </row>
    <row r="78" spans="3:7" s="53" customFormat="1" x14ac:dyDescent="0.25">
      <c r="C78" s="54"/>
      <c r="G78" s="54"/>
    </row>
    <row r="79" spans="3:7" s="53" customFormat="1" x14ac:dyDescent="0.25">
      <c r="C79" s="54"/>
      <c r="G79" s="54"/>
    </row>
    <row r="80" spans="3:7" s="53" customFormat="1" x14ac:dyDescent="0.25">
      <c r="C80" s="54"/>
      <c r="G80" s="54"/>
    </row>
    <row r="81" spans="3:7" s="53" customFormat="1" x14ac:dyDescent="0.25">
      <c r="C81" s="54"/>
      <c r="G81" s="54"/>
    </row>
    <row r="82" spans="3:7" s="53" customFormat="1" x14ac:dyDescent="0.25">
      <c r="C82" s="54"/>
      <c r="G82" s="54"/>
    </row>
    <row r="83" spans="3:7" s="53" customFormat="1" x14ac:dyDescent="0.25">
      <c r="C83" s="54"/>
      <c r="G83" s="54"/>
    </row>
    <row r="84" spans="3:7" s="53" customFormat="1" x14ac:dyDescent="0.25">
      <c r="C84" s="54"/>
      <c r="G84" s="54"/>
    </row>
    <row r="85" spans="3:7" s="53" customFormat="1" x14ac:dyDescent="0.25">
      <c r="C85" s="54"/>
      <c r="G85" s="54"/>
    </row>
    <row r="86" spans="3:7" s="53" customFormat="1" x14ac:dyDescent="0.25">
      <c r="C86" s="54"/>
      <c r="G86" s="54"/>
    </row>
    <row r="87" spans="3:7" s="53" customFormat="1" x14ac:dyDescent="0.25">
      <c r="C87" s="54"/>
      <c r="G87" s="54"/>
    </row>
    <row r="88" spans="3:7" s="53" customFormat="1" x14ac:dyDescent="0.25">
      <c r="C88" s="54"/>
      <c r="G88" s="54"/>
    </row>
    <row r="89" spans="3:7" s="53" customFormat="1" x14ac:dyDescent="0.25">
      <c r="C89" s="54"/>
      <c r="G89" s="54"/>
    </row>
    <row r="90" spans="3:7" s="53" customFormat="1" x14ac:dyDescent="0.25">
      <c r="C90" s="54"/>
      <c r="G90" s="54"/>
    </row>
    <row r="91" spans="3:7" s="53" customFormat="1" x14ac:dyDescent="0.25">
      <c r="C91" s="54"/>
      <c r="G91" s="54"/>
    </row>
    <row r="92" spans="3:7" s="53" customFormat="1" x14ac:dyDescent="0.25">
      <c r="C92" s="54"/>
      <c r="G92" s="54"/>
    </row>
    <row r="93" spans="3:7" s="53" customFormat="1" x14ac:dyDescent="0.25">
      <c r="C93" s="54"/>
      <c r="G93" s="54"/>
    </row>
    <row r="94" spans="3:7" s="53" customFormat="1" x14ac:dyDescent="0.25">
      <c r="C94" s="54"/>
      <c r="G94" s="54"/>
    </row>
    <row r="95" spans="3:7" s="53" customFormat="1" x14ac:dyDescent="0.25">
      <c r="C95" s="54"/>
      <c r="G95" s="54"/>
    </row>
    <row r="96" spans="3:7" s="53" customFormat="1" x14ac:dyDescent="0.25">
      <c r="C96" s="54"/>
      <c r="G96" s="54"/>
    </row>
    <row r="97" spans="3:7" s="53" customFormat="1" x14ac:dyDescent="0.25">
      <c r="C97" s="54"/>
      <c r="G97" s="54"/>
    </row>
    <row r="98" spans="3:7" s="53" customFormat="1" x14ac:dyDescent="0.25">
      <c r="C98" s="54"/>
      <c r="G98" s="54"/>
    </row>
    <row r="99" spans="3:7" s="53" customFormat="1" x14ac:dyDescent="0.25">
      <c r="C99" s="54"/>
      <c r="G99" s="54"/>
    </row>
    <row r="100" spans="3:7" s="53" customFormat="1" x14ac:dyDescent="0.25">
      <c r="C100" s="54"/>
      <c r="G100" s="54"/>
    </row>
    <row r="101" spans="3:7" s="53" customFormat="1" x14ac:dyDescent="0.25">
      <c r="C101" s="54"/>
      <c r="G101" s="54"/>
    </row>
    <row r="102" spans="3:7" s="53" customFormat="1" x14ac:dyDescent="0.25">
      <c r="C102" s="54"/>
      <c r="G102" s="54"/>
    </row>
    <row r="103" spans="3:7" s="53" customFormat="1" x14ac:dyDescent="0.25">
      <c r="C103" s="54"/>
      <c r="G103" s="54"/>
    </row>
    <row r="104" spans="3:7" s="53" customFormat="1" x14ac:dyDescent="0.25">
      <c r="C104" s="54"/>
      <c r="G104" s="54"/>
    </row>
    <row r="105" spans="3:7" s="53" customFormat="1" x14ac:dyDescent="0.25">
      <c r="C105" s="54"/>
      <c r="G105" s="54"/>
    </row>
    <row r="106" spans="3:7" s="53" customFormat="1" x14ac:dyDescent="0.25">
      <c r="C106" s="54"/>
      <c r="G106" s="54"/>
    </row>
    <row r="107" spans="3:7" s="53" customFormat="1" x14ac:dyDescent="0.25">
      <c r="C107" s="54"/>
      <c r="G107" s="54"/>
    </row>
    <row r="108" spans="3:7" s="53" customFormat="1" x14ac:dyDescent="0.25">
      <c r="C108" s="54"/>
      <c r="G108" s="54"/>
    </row>
    <row r="109" spans="3:7" s="53" customFormat="1" x14ac:dyDescent="0.25">
      <c r="C109" s="54"/>
      <c r="G109" s="54"/>
    </row>
    <row r="110" spans="3:7" s="53" customFormat="1" x14ac:dyDescent="0.25">
      <c r="C110" s="54"/>
      <c r="G110" s="54"/>
    </row>
    <row r="111" spans="3:7" s="53" customFormat="1" x14ac:dyDescent="0.25">
      <c r="C111" s="54"/>
      <c r="G111" s="54"/>
    </row>
    <row r="112" spans="3:7" s="53" customFormat="1" x14ac:dyDescent="0.25">
      <c r="C112" s="54"/>
      <c r="G112" s="54"/>
    </row>
    <row r="113" spans="3:7" s="53" customFormat="1" x14ac:dyDescent="0.25">
      <c r="C113" s="54"/>
      <c r="G113" s="54"/>
    </row>
    <row r="114" spans="3:7" s="53" customFormat="1" x14ac:dyDescent="0.25">
      <c r="C114" s="54"/>
      <c r="G114" s="54"/>
    </row>
    <row r="115" spans="3:7" s="53" customFormat="1" x14ac:dyDescent="0.25">
      <c r="C115" s="54"/>
      <c r="G115" s="54"/>
    </row>
    <row r="116" spans="3:7" s="53" customFormat="1" x14ac:dyDescent="0.25">
      <c r="C116" s="54"/>
      <c r="G116" s="54"/>
    </row>
    <row r="117" spans="3:7" s="53" customFormat="1" x14ac:dyDescent="0.25">
      <c r="C117" s="54"/>
      <c r="G117" s="54"/>
    </row>
    <row r="118" spans="3:7" s="53" customFormat="1" x14ac:dyDescent="0.25">
      <c r="C118" s="54"/>
      <c r="G118" s="54"/>
    </row>
    <row r="119" spans="3:7" s="53" customFormat="1" x14ac:dyDescent="0.25">
      <c r="C119" s="54"/>
      <c r="G119" s="54"/>
    </row>
    <row r="120" spans="3:7" s="53" customFormat="1" x14ac:dyDescent="0.25">
      <c r="C120" s="54"/>
      <c r="G120" s="54"/>
    </row>
    <row r="121" spans="3:7" s="53" customFormat="1" x14ac:dyDescent="0.25">
      <c r="C121" s="54"/>
      <c r="G121" s="54"/>
    </row>
    <row r="122" spans="3:7" s="53" customFormat="1" x14ac:dyDescent="0.25">
      <c r="C122" s="54"/>
      <c r="G122" s="54"/>
    </row>
    <row r="123" spans="3:7" s="53" customFormat="1" x14ac:dyDescent="0.25">
      <c r="C123" s="54"/>
      <c r="G123" s="54"/>
    </row>
    <row r="124" spans="3:7" s="53" customFormat="1" x14ac:dyDescent="0.25">
      <c r="C124" s="54"/>
      <c r="G124" s="54"/>
    </row>
    <row r="125" spans="3:7" s="53" customFormat="1" x14ac:dyDescent="0.25">
      <c r="C125" s="54"/>
      <c r="G125" s="54"/>
    </row>
    <row r="126" spans="3:7" s="53" customFormat="1" x14ac:dyDescent="0.25">
      <c r="C126" s="54"/>
      <c r="G126" s="54"/>
    </row>
    <row r="127" spans="3:7" s="53" customFormat="1" x14ac:dyDescent="0.25">
      <c r="C127" s="54"/>
      <c r="G127" s="54"/>
    </row>
    <row r="128" spans="3:7" s="53" customFormat="1" x14ac:dyDescent="0.25">
      <c r="C128" s="54"/>
      <c r="G128" s="54"/>
    </row>
    <row r="129" spans="3:7" s="53" customFormat="1" x14ac:dyDescent="0.25">
      <c r="C129" s="54"/>
      <c r="G129" s="54"/>
    </row>
    <row r="130" spans="3:7" s="53" customFormat="1" x14ac:dyDescent="0.25">
      <c r="C130" s="54"/>
      <c r="G130" s="54"/>
    </row>
    <row r="131" spans="3:7" s="53" customFormat="1" x14ac:dyDescent="0.25">
      <c r="C131" s="54"/>
      <c r="G131" s="54"/>
    </row>
    <row r="132" spans="3:7" s="53" customFormat="1" x14ac:dyDescent="0.25">
      <c r="C132" s="54"/>
      <c r="G132" s="54"/>
    </row>
    <row r="133" spans="3:7" s="53" customFormat="1" x14ac:dyDescent="0.25">
      <c r="C133" s="54"/>
      <c r="G133" s="54"/>
    </row>
    <row r="134" spans="3:7" s="53" customFormat="1" x14ac:dyDescent="0.25">
      <c r="C134" s="54"/>
      <c r="G134" s="54"/>
    </row>
    <row r="135" spans="3:7" s="53" customFormat="1" x14ac:dyDescent="0.25">
      <c r="C135" s="54"/>
      <c r="G135" s="54"/>
    </row>
    <row r="136" spans="3:7" s="53" customFormat="1" x14ac:dyDescent="0.25">
      <c r="C136" s="54"/>
      <c r="G136" s="54"/>
    </row>
    <row r="137" spans="3:7" s="53" customFormat="1" x14ac:dyDescent="0.25">
      <c r="C137" s="54"/>
      <c r="G137" s="54"/>
    </row>
    <row r="138" spans="3:7" s="53" customFormat="1" x14ac:dyDescent="0.25">
      <c r="C138" s="54"/>
      <c r="G138" s="54"/>
    </row>
    <row r="139" spans="3:7" s="53" customFormat="1" x14ac:dyDescent="0.25">
      <c r="C139" s="54"/>
      <c r="G139" s="54"/>
    </row>
    <row r="140" spans="3:7" s="53" customFormat="1" x14ac:dyDescent="0.25">
      <c r="C140" s="54"/>
      <c r="G140" s="54"/>
    </row>
    <row r="141" spans="3:7" s="53" customFormat="1" x14ac:dyDescent="0.25">
      <c r="C141" s="54"/>
      <c r="G141" s="54"/>
    </row>
    <row r="142" spans="3:7" s="53" customFormat="1" x14ac:dyDescent="0.25">
      <c r="C142" s="54"/>
      <c r="G142" s="54"/>
    </row>
    <row r="143" spans="3:7" s="53" customFormat="1" x14ac:dyDescent="0.25">
      <c r="C143" s="54"/>
      <c r="G143" s="54"/>
    </row>
    <row r="144" spans="3:7" s="53" customFormat="1" x14ac:dyDescent="0.25">
      <c r="C144" s="54"/>
      <c r="G144" s="54"/>
    </row>
    <row r="145" spans="3:7" s="53" customFormat="1" x14ac:dyDescent="0.25">
      <c r="C145" s="54"/>
      <c r="G145" s="54"/>
    </row>
    <row r="146" spans="3:7" s="53" customFormat="1" x14ac:dyDescent="0.25">
      <c r="C146" s="54"/>
      <c r="G146" s="54"/>
    </row>
    <row r="147" spans="3:7" s="53" customFormat="1" x14ac:dyDescent="0.25">
      <c r="C147" s="54"/>
      <c r="G147" s="54"/>
    </row>
    <row r="148" spans="3:7" s="53" customFormat="1" x14ac:dyDescent="0.25">
      <c r="C148" s="54"/>
      <c r="G148" s="54"/>
    </row>
    <row r="149" spans="3:7" s="53" customFormat="1" x14ac:dyDescent="0.25">
      <c r="C149" s="54"/>
      <c r="G149" s="54"/>
    </row>
    <row r="150" spans="3:7" s="53" customFormat="1" x14ac:dyDescent="0.25">
      <c r="C150" s="54"/>
      <c r="G150" s="54"/>
    </row>
    <row r="151" spans="3:7" s="53" customFormat="1" x14ac:dyDescent="0.25">
      <c r="C151" s="54"/>
      <c r="G151" s="54"/>
    </row>
    <row r="152" spans="3:7" s="53" customFormat="1" x14ac:dyDescent="0.25">
      <c r="C152" s="54"/>
      <c r="G152" s="54"/>
    </row>
    <row r="153" spans="3:7" s="53" customFormat="1" x14ac:dyDescent="0.25">
      <c r="C153" s="54"/>
      <c r="G153" s="54"/>
    </row>
    <row r="154" spans="3:7" s="53" customFormat="1" x14ac:dyDescent="0.25">
      <c r="C154" s="54"/>
      <c r="G154" s="54"/>
    </row>
    <row r="155" spans="3:7" s="53" customFormat="1" x14ac:dyDescent="0.25">
      <c r="C155" s="54"/>
      <c r="G155" s="54"/>
    </row>
    <row r="156" spans="3:7" s="53" customFormat="1" x14ac:dyDescent="0.25">
      <c r="C156" s="54"/>
      <c r="G156" s="54"/>
    </row>
    <row r="157" spans="3:7" s="53" customFormat="1" x14ac:dyDescent="0.25">
      <c r="C157" s="54"/>
      <c r="G157" s="54"/>
    </row>
    <row r="158" spans="3:7" s="53" customFormat="1" x14ac:dyDescent="0.25">
      <c r="C158" s="54"/>
      <c r="G158" s="54"/>
    </row>
    <row r="159" spans="3:7" s="53" customFormat="1" x14ac:dyDescent="0.25">
      <c r="C159" s="54"/>
      <c r="G159" s="54"/>
    </row>
    <row r="160" spans="3:7" s="53" customFormat="1" x14ac:dyDescent="0.25">
      <c r="C160" s="54"/>
      <c r="G160" s="54"/>
    </row>
    <row r="161" spans="3:7" s="53" customFormat="1" x14ac:dyDescent="0.25">
      <c r="C161" s="54"/>
      <c r="G161" s="54"/>
    </row>
    <row r="162" spans="3:7" s="53" customFormat="1" x14ac:dyDescent="0.25">
      <c r="C162" s="54"/>
      <c r="G162" s="54"/>
    </row>
    <row r="163" spans="3:7" s="53" customFormat="1" x14ac:dyDescent="0.25">
      <c r="C163" s="54"/>
      <c r="G163" s="54"/>
    </row>
    <row r="164" spans="3:7" s="53" customFormat="1" x14ac:dyDescent="0.25">
      <c r="C164" s="54"/>
      <c r="G164" s="54"/>
    </row>
    <row r="165" spans="3:7" s="53" customFormat="1" x14ac:dyDescent="0.25">
      <c r="C165" s="54"/>
      <c r="G165" s="54"/>
    </row>
    <row r="166" spans="3:7" s="53" customFormat="1" x14ac:dyDescent="0.25">
      <c r="C166" s="54"/>
      <c r="G166" s="54"/>
    </row>
    <row r="167" spans="3:7" s="53" customFormat="1" x14ac:dyDescent="0.25">
      <c r="C167" s="54"/>
      <c r="G167" s="54"/>
    </row>
    <row r="168" spans="3:7" s="53" customFormat="1" x14ac:dyDescent="0.25">
      <c r="C168" s="54"/>
      <c r="G168" s="54"/>
    </row>
    <row r="169" spans="3:7" s="53" customFormat="1" x14ac:dyDescent="0.25">
      <c r="C169" s="54"/>
      <c r="G169" s="54"/>
    </row>
    <row r="170" spans="3:7" s="53" customFormat="1" x14ac:dyDescent="0.25">
      <c r="C170" s="54"/>
      <c r="G170" s="54"/>
    </row>
    <row r="171" spans="3:7" s="53" customFormat="1" x14ac:dyDescent="0.25">
      <c r="C171" s="54"/>
      <c r="G171" s="54"/>
    </row>
    <row r="172" spans="3:7" s="53" customFormat="1" x14ac:dyDescent="0.25">
      <c r="C172" s="54"/>
      <c r="G172" s="54"/>
    </row>
    <row r="173" spans="3:7" s="53" customFormat="1" x14ac:dyDescent="0.25">
      <c r="C173" s="54"/>
      <c r="G173" s="54"/>
    </row>
    <row r="174" spans="3:7" s="53" customFormat="1" x14ac:dyDescent="0.25">
      <c r="C174" s="54"/>
      <c r="G174" s="54"/>
    </row>
    <row r="175" spans="3:7" s="53" customFormat="1" x14ac:dyDescent="0.25">
      <c r="C175" s="54"/>
      <c r="G175" s="54"/>
    </row>
    <row r="176" spans="3:7" s="53" customFormat="1" x14ac:dyDescent="0.25">
      <c r="C176" s="54"/>
      <c r="G176" s="54"/>
    </row>
    <row r="177" spans="3:7" s="53" customFormat="1" x14ac:dyDescent="0.25">
      <c r="C177" s="54"/>
      <c r="G177" s="54"/>
    </row>
    <row r="178" spans="3:7" s="53" customFormat="1" x14ac:dyDescent="0.25">
      <c r="C178" s="54"/>
      <c r="G178" s="54"/>
    </row>
    <row r="179" spans="3:7" s="53" customFormat="1" x14ac:dyDescent="0.25">
      <c r="C179" s="54"/>
      <c r="G179" s="54"/>
    </row>
    <row r="180" spans="3:7" s="53" customFormat="1" x14ac:dyDescent="0.25">
      <c r="C180" s="54"/>
      <c r="G180" s="54"/>
    </row>
    <row r="181" spans="3:7" s="53" customFormat="1" x14ac:dyDescent="0.25">
      <c r="C181" s="54"/>
      <c r="G181" s="54"/>
    </row>
    <row r="182" spans="3:7" s="53" customFormat="1" x14ac:dyDescent="0.25">
      <c r="C182" s="54"/>
      <c r="G182" s="54"/>
    </row>
    <row r="183" spans="3:7" s="53" customFormat="1" x14ac:dyDescent="0.25">
      <c r="C183" s="54"/>
      <c r="G183" s="54"/>
    </row>
    <row r="184" spans="3:7" s="53" customFormat="1" x14ac:dyDescent="0.25">
      <c r="C184" s="54"/>
      <c r="G184" s="54"/>
    </row>
    <row r="185" spans="3:7" s="53" customFormat="1" x14ac:dyDescent="0.25">
      <c r="C185" s="54"/>
      <c r="G185" s="54"/>
    </row>
    <row r="186" spans="3:7" s="53" customFormat="1" x14ac:dyDescent="0.25">
      <c r="C186" s="54"/>
      <c r="G186" s="54"/>
    </row>
    <row r="187" spans="3:7" s="53" customFormat="1" x14ac:dyDescent="0.25">
      <c r="C187" s="54"/>
      <c r="G187" s="54"/>
    </row>
    <row r="188" spans="3:7" s="53" customFormat="1" x14ac:dyDescent="0.25">
      <c r="C188" s="54"/>
      <c r="G188" s="54"/>
    </row>
    <row r="189" spans="3:7" s="53" customFormat="1" x14ac:dyDescent="0.25">
      <c r="C189" s="54"/>
      <c r="G189" s="54"/>
    </row>
    <row r="190" spans="3:7" s="53" customFormat="1" x14ac:dyDescent="0.25">
      <c r="C190" s="54"/>
      <c r="G190" s="54"/>
    </row>
    <row r="191" spans="3:7" s="53" customFormat="1" x14ac:dyDescent="0.25">
      <c r="C191" s="54"/>
      <c r="G191" s="54"/>
    </row>
    <row r="192" spans="3:7" s="53" customFormat="1" x14ac:dyDescent="0.25">
      <c r="C192" s="54"/>
      <c r="G192" s="54"/>
    </row>
    <row r="193" spans="3:7" s="53" customFormat="1" x14ac:dyDescent="0.25">
      <c r="C193" s="54"/>
      <c r="G193" s="54"/>
    </row>
    <row r="194" spans="3:7" s="53" customFormat="1" x14ac:dyDescent="0.25">
      <c r="C194" s="54"/>
      <c r="G194" s="54"/>
    </row>
    <row r="195" spans="3:7" s="53" customFormat="1" x14ac:dyDescent="0.25">
      <c r="C195" s="54"/>
      <c r="G195" s="54"/>
    </row>
    <row r="196" spans="3:7" s="53" customFormat="1" x14ac:dyDescent="0.25">
      <c r="C196" s="54"/>
      <c r="G196" s="54"/>
    </row>
    <row r="197" spans="3:7" s="53" customFormat="1" x14ac:dyDescent="0.25">
      <c r="C197" s="54"/>
      <c r="G197" s="54"/>
    </row>
    <row r="198" spans="3:7" s="53" customFormat="1" x14ac:dyDescent="0.25">
      <c r="C198" s="54"/>
      <c r="G198" s="54"/>
    </row>
    <row r="199" spans="3:7" s="53" customFormat="1" x14ac:dyDescent="0.25">
      <c r="C199" s="54"/>
      <c r="G199" s="54"/>
    </row>
    <row r="200" spans="3:7" s="53" customFormat="1" x14ac:dyDescent="0.25">
      <c r="C200" s="54"/>
      <c r="G200" s="54"/>
    </row>
    <row r="201" spans="3:7" s="53" customFormat="1" x14ac:dyDescent="0.25">
      <c r="C201" s="54"/>
      <c r="G201" s="54"/>
    </row>
    <row r="202" spans="3:7" s="53" customFormat="1" x14ac:dyDescent="0.25">
      <c r="C202" s="54"/>
      <c r="G202" s="54"/>
    </row>
    <row r="203" spans="3:7" s="53" customFormat="1" x14ac:dyDescent="0.25">
      <c r="C203" s="54"/>
      <c r="G203" s="54"/>
    </row>
    <row r="204" spans="3:7" s="53" customFormat="1" x14ac:dyDescent="0.25">
      <c r="C204" s="54"/>
      <c r="G204" s="54"/>
    </row>
    <row r="205" spans="3:7" s="53" customFormat="1" x14ac:dyDescent="0.25">
      <c r="C205" s="54"/>
      <c r="G205" s="54"/>
    </row>
    <row r="206" spans="3:7" s="53" customFormat="1" x14ac:dyDescent="0.25">
      <c r="C206" s="54"/>
      <c r="G206" s="54"/>
    </row>
    <row r="207" spans="3:7" s="53" customFormat="1" x14ac:dyDescent="0.25">
      <c r="C207" s="54"/>
      <c r="G207" s="54"/>
    </row>
    <row r="208" spans="3:7" s="53" customFormat="1" x14ac:dyDescent="0.25">
      <c r="C208" s="54"/>
      <c r="G208" s="54"/>
    </row>
    <row r="209" spans="3:7" s="53" customFormat="1" x14ac:dyDescent="0.25">
      <c r="C209" s="54"/>
      <c r="G209" s="54"/>
    </row>
    <row r="210" spans="3:7" s="53" customFormat="1" x14ac:dyDescent="0.25">
      <c r="C210" s="54"/>
      <c r="G210" s="54"/>
    </row>
    <row r="211" spans="3:7" s="53" customFormat="1" x14ac:dyDescent="0.25">
      <c r="C211" s="54"/>
      <c r="G211" s="54"/>
    </row>
    <row r="212" spans="3:7" s="53" customFormat="1" x14ac:dyDescent="0.25">
      <c r="C212" s="54"/>
      <c r="G212" s="54"/>
    </row>
    <row r="213" spans="3:7" s="53" customFormat="1" x14ac:dyDescent="0.25">
      <c r="C213" s="54"/>
      <c r="G213" s="54"/>
    </row>
    <row r="214" spans="3:7" s="53" customFormat="1" x14ac:dyDescent="0.25">
      <c r="C214" s="54"/>
      <c r="G214" s="54"/>
    </row>
    <row r="215" spans="3:7" s="53" customFormat="1" x14ac:dyDescent="0.25">
      <c r="C215" s="54"/>
      <c r="G215" s="54"/>
    </row>
    <row r="216" spans="3:7" s="53" customFormat="1" x14ac:dyDescent="0.25">
      <c r="C216" s="54"/>
      <c r="G216" s="54"/>
    </row>
    <row r="217" spans="3:7" s="53" customFormat="1" x14ac:dyDescent="0.25">
      <c r="C217" s="54"/>
      <c r="G217" s="54"/>
    </row>
    <row r="218" spans="3:7" s="53" customFormat="1" x14ac:dyDescent="0.25">
      <c r="C218" s="54"/>
      <c r="G218" s="54"/>
    </row>
    <row r="219" spans="3:7" s="53" customFormat="1" x14ac:dyDescent="0.25">
      <c r="C219" s="54"/>
      <c r="G219" s="54"/>
    </row>
    <row r="220" spans="3:7" s="53" customFormat="1" x14ac:dyDescent="0.25">
      <c r="C220" s="54"/>
      <c r="G220" s="54"/>
    </row>
    <row r="221" spans="3:7" s="53" customFormat="1" x14ac:dyDescent="0.25">
      <c r="C221" s="54"/>
      <c r="G221" s="54"/>
    </row>
    <row r="222" spans="3:7" s="53" customFormat="1" x14ac:dyDescent="0.25">
      <c r="C222" s="54"/>
      <c r="G222" s="54"/>
    </row>
    <row r="223" spans="3:7" s="53" customFormat="1" x14ac:dyDescent="0.25">
      <c r="C223" s="54"/>
      <c r="G223" s="54"/>
    </row>
    <row r="224" spans="3:7" s="53" customFormat="1" x14ac:dyDescent="0.25">
      <c r="C224" s="54"/>
      <c r="G224" s="54"/>
    </row>
    <row r="225" spans="3:7" s="53" customFormat="1" x14ac:dyDescent="0.25">
      <c r="C225" s="54"/>
      <c r="G225" s="54"/>
    </row>
    <row r="226" spans="3:7" s="53" customFormat="1" x14ac:dyDescent="0.25">
      <c r="C226" s="54"/>
      <c r="G226" s="54"/>
    </row>
    <row r="227" spans="3:7" s="53" customFormat="1" x14ac:dyDescent="0.25">
      <c r="C227" s="54"/>
      <c r="G227" s="54"/>
    </row>
    <row r="228" spans="3:7" s="53" customFormat="1" x14ac:dyDescent="0.25">
      <c r="C228" s="54"/>
      <c r="G228" s="54"/>
    </row>
    <row r="229" spans="3:7" s="53" customFormat="1" x14ac:dyDescent="0.25">
      <c r="C229" s="54"/>
      <c r="G229" s="54"/>
    </row>
    <row r="230" spans="3:7" s="53" customFormat="1" x14ac:dyDescent="0.25">
      <c r="C230" s="54"/>
      <c r="G230" s="54"/>
    </row>
    <row r="231" spans="3:7" s="53" customFormat="1" x14ac:dyDescent="0.25">
      <c r="C231" s="54"/>
      <c r="G231" s="54"/>
    </row>
    <row r="232" spans="3:7" s="53" customFormat="1" x14ac:dyDescent="0.25">
      <c r="C232" s="54"/>
      <c r="G232" s="54"/>
    </row>
    <row r="233" spans="3:7" s="53" customFormat="1" x14ac:dyDescent="0.25">
      <c r="C233" s="54"/>
      <c r="G233" s="54"/>
    </row>
    <row r="234" spans="3:7" s="53" customFormat="1" x14ac:dyDescent="0.25">
      <c r="C234" s="54"/>
      <c r="G234" s="54"/>
    </row>
    <row r="235" spans="3:7" s="53" customFormat="1" x14ac:dyDescent="0.25">
      <c r="C235" s="54"/>
      <c r="G235" s="54"/>
    </row>
    <row r="236" spans="3:7" s="53" customFormat="1" x14ac:dyDescent="0.25">
      <c r="C236" s="54"/>
      <c r="G236" s="54"/>
    </row>
    <row r="237" spans="3:7" s="53" customFormat="1" x14ac:dyDescent="0.25">
      <c r="C237" s="54"/>
      <c r="G237" s="54"/>
    </row>
    <row r="238" spans="3:7" s="53" customFormat="1" x14ac:dyDescent="0.25">
      <c r="C238" s="54"/>
      <c r="G238" s="54"/>
    </row>
    <row r="239" spans="3:7" s="53" customFormat="1" x14ac:dyDescent="0.25">
      <c r="C239" s="54"/>
      <c r="G239" s="54"/>
    </row>
    <row r="240" spans="3:7" s="53" customFormat="1" x14ac:dyDescent="0.25">
      <c r="C240" s="54"/>
      <c r="G240" s="54"/>
    </row>
    <row r="241" spans="3:7" s="53" customFormat="1" x14ac:dyDescent="0.25">
      <c r="C241" s="54"/>
      <c r="G241" s="54"/>
    </row>
    <row r="242" spans="3:7" s="53" customFormat="1" x14ac:dyDescent="0.25">
      <c r="C242" s="54"/>
      <c r="G242" s="54"/>
    </row>
    <row r="243" spans="3:7" s="53" customFormat="1" x14ac:dyDescent="0.25">
      <c r="C243" s="54"/>
      <c r="G243" s="54"/>
    </row>
    <row r="244" spans="3:7" s="53" customFormat="1" x14ac:dyDescent="0.25">
      <c r="C244" s="54"/>
      <c r="G244" s="54"/>
    </row>
    <row r="245" spans="3:7" s="53" customFormat="1" x14ac:dyDescent="0.25">
      <c r="C245" s="54"/>
      <c r="G245" s="54"/>
    </row>
    <row r="246" spans="3:7" s="53" customFormat="1" x14ac:dyDescent="0.25">
      <c r="C246" s="54"/>
      <c r="G246" s="54"/>
    </row>
    <row r="247" spans="3:7" s="53" customFormat="1" x14ac:dyDescent="0.25">
      <c r="C247" s="54"/>
      <c r="G247" s="54"/>
    </row>
    <row r="248" spans="3:7" s="53" customFormat="1" x14ac:dyDescent="0.25">
      <c r="C248" s="54"/>
      <c r="G248" s="54"/>
    </row>
    <row r="249" spans="3:7" s="53" customFormat="1" x14ac:dyDescent="0.25">
      <c r="C249" s="54"/>
      <c r="G249" s="54"/>
    </row>
    <row r="250" spans="3:7" s="53" customFormat="1" x14ac:dyDescent="0.25">
      <c r="C250" s="54"/>
      <c r="G250" s="54"/>
    </row>
    <row r="251" spans="3:7" s="53" customFormat="1" x14ac:dyDescent="0.25">
      <c r="C251" s="54"/>
      <c r="G251" s="54"/>
    </row>
    <row r="252" spans="3:7" s="53" customFormat="1" x14ac:dyDescent="0.25">
      <c r="C252" s="54"/>
      <c r="G252" s="54"/>
    </row>
    <row r="253" spans="3:7" s="53" customFormat="1" x14ac:dyDescent="0.25">
      <c r="C253" s="54"/>
      <c r="G253" s="54"/>
    </row>
    <row r="254" spans="3:7" s="53" customFormat="1" x14ac:dyDescent="0.25">
      <c r="C254" s="54"/>
      <c r="G254" s="54"/>
    </row>
    <row r="255" spans="3:7" s="53" customFormat="1" x14ac:dyDescent="0.25">
      <c r="C255" s="54"/>
      <c r="G255" s="54"/>
    </row>
    <row r="256" spans="3:7" s="53" customFormat="1" x14ac:dyDescent="0.25">
      <c r="C256" s="54"/>
      <c r="G256" s="54"/>
    </row>
    <row r="257" spans="3:7" s="53" customFormat="1" x14ac:dyDescent="0.25">
      <c r="C257" s="54"/>
      <c r="G257" s="54"/>
    </row>
    <row r="258" spans="3:7" s="53" customFormat="1" x14ac:dyDescent="0.25">
      <c r="C258" s="54"/>
      <c r="G258" s="54"/>
    </row>
    <row r="259" spans="3:7" s="53" customFormat="1" x14ac:dyDescent="0.25">
      <c r="C259" s="54"/>
      <c r="G259" s="54"/>
    </row>
    <row r="260" spans="3:7" s="53" customFormat="1" x14ac:dyDescent="0.25">
      <c r="C260" s="54"/>
      <c r="G260" s="54"/>
    </row>
    <row r="261" spans="3:7" s="53" customFormat="1" x14ac:dyDescent="0.25">
      <c r="C261" s="54"/>
      <c r="G261" s="54"/>
    </row>
    <row r="262" spans="3:7" s="53" customFormat="1" x14ac:dyDescent="0.25">
      <c r="C262" s="54"/>
      <c r="G262" s="54"/>
    </row>
    <row r="263" spans="3:7" s="53" customFormat="1" x14ac:dyDescent="0.25">
      <c r="C263" s="54"/>
      <c r="G263" s="54"/>
    </row>
    <row r="264" spans="3:7" s="53" customFormat="1" x14ac:dyDescent="0.25">
      <c r="C264" s="54"/>
      <c r="G264" s="54"/>
    </row>
    <row r="265" spans="3:7" s="53" customFormat="1" x14ac:dyDescent="0.25">
      <c r="C265" s="54"/>
      <c r="G265" s="54"/>
    </row>
    <row r="266" spans="3:7" s="53" customFormat="1" x14ac:dyDescent="0.25">
      <c r="C266" s="54"/>
      <c r="G266" s="54"/>
    </row>
    <row r="267" spans="3:7" s="53" customFormat="1" x14ac:dyDescent="0.25">
      <c r="C267" s="54"/>
      <c r="G267" s="54"/>
    </row>
    <row r="268" spans="3:7" s="53" customFormat="1" x14ac:dyDescent="0.25">
      <c r="C268" s="54"/>
      <c r="G268" s="54"/>
    </row>
    <row r="269" spans="3:7" s="53" customFormat="1" x14ac:dyDescent="0.25">
      <c r="C269" s="54"/>
      <c r="G269" s="54"/>
    </row>
    <row r="270" spans="3:7" s="53" customFormat="1" x14ac:dyDescent="0.25">
      <c r="C270" s="54"/>
      <c r="G270" s="54"/>
    </row>
    <row r="271" spans="3:7" s="53" customFormat="1" x14ac:dyDescent="0.25">
      <c r="C271" s="54"/>
      <c r="G271" s="54"/>
    </row>
    <row r="272" spans="3:7" s="53" customFormat="1" x14ac:dyDescent="0.25">
      <c r="C272" s="54"/>
      <c r="G272" s="54"/>
    </row>
    <row r="273" spans="3:7" s="53" customFormat="1" x14ac:dyDescent="0.25">
      <c r="C273" s="54"/>
      <c r="G273" s="54"/>
    </row>
    <row r="274" spans="3:7" s="53" customFormat="1" x14ac:dyDescent="0.25">
      <c r="C274" s="54"/>
      <c r="G274" s="54"/>
    </row>
    <row r="275" spans="3:7" s="53" customFormat="1" x14ac:dyDescent="0.25">
      <c r="C275" s="54"/>
      <c r="G275" s="54"/>
    </row>
    <row r="276" spans="3:7" s="53" customFormat="1" x14ac:dyDescent="0.25">
      <c r="C276" s="54"/>
      <c r="G276" s="54"/>
    </row>
    <row r="277" spans="3:7" s="53" customFormat="1" x14ac:dyDescent="0.25">
      <c r="C277" s="54"/>
      <c r="G277" s="54"/>
    </row>
    <row r="278" spans="3:7" s="53" customFormat="1" x14ac:dyDescent="0.25">
      <c r="C278" s="54"/>
      <c r="G278" s="54"/>
    </row>
    <row r="279" spans="3:7" s="53" customFormat="1" x14ac:dyDescent="0.25">
      <c r="C279" s="54"/>
      <c r="G279" s="54"/>
    </row>
    <row r="280" spans="3:7" s="53" customFormat="1" x14ac:dyDescent="0.25">
      <c r="C280" s="54"/>
      <c r="G280" s="54"/>
    </row>
    <row r="281" spans="3:7" s="53" customFormat="1" x14ac:dyDescent="0.25">
      <c r="C281" s="54"/>
      <c r="G281" s="54"/>
    </row>
    <row r="282" spans="3:7" s="53" customFormat="1" x14ac:dyDescent="0.25">
      <c r="C282" s="54"/>
      <c r="G282" s="54"/>
    </row>
    <row r="283" spans="3:7" s="53" customFormat="1" x14ac:dyDescent="0.25">
      <c r="C283" s="54"/>
      <c r="G283" s="54"/>
    </row>
    <row r="284" spans="3:7" s="53" customFormat="1" x14ac:dyDescent="0.25">
      <c r="C284" s="54"/>
      <c r="G284" s="54"/>
    </row>
    <row r="285" spans="3:7" s="53" customFormat="1" x14ac:dyDescent="0.25">
      <c r="C285" s="54"/>
      <c r="G285" s="54"/>
    </row>
    <row r="286" spans="3:7" s="53" customFormat="1" x14ac:dyDescent="0.25">
      <c r="C286" s="54"/>
      <c r="G286" s="54"/>
    </row>
    <row r="287" spans="3:7" s="53" customFormat="1" x14ac:dyDescent="0.25">
      <c r="C287" s="54"/>
      <c r="G287" s="54"/>
    </row>
    <row r="288" spans="3:7" s="53" customFormat="1" x14ac:dyDescent="0.25">
      <c r="C288" s="54"/>
      <c r="G288" s="54"/>
    </row>
    <row r="289" spans="3:7" s="53" customFormat="1" x14ac:dyDescent="0.25">
      <c r="C289" s="54"/>
      <c r="G289" s="54"/>
    </row>
    <row r="290" spans="3:7" s="53" customFormat="1" x14ac:dyDescent="0.25">
      <c r="C290" s="54"/>
      <c r="G290" s="54"/>
    </row>
    <row r="291" spans="3:7" s="53" customFormat="1" x14ac:dyDescent="0.25">
      <c r="C291" s="54"/>
      <c r="G291" s="54"/>
    </row>
    <row r="292" spans="3:7" s="53" customFormat="1" x14ac:dyDescent="0.25">
      <c r="C292" s="54"/>
      <c r="G292" s="54"/>
    </row>
    <row r="293" spans="3:7" s="53" customFormat="1" x14ac:dyDescent="0.25">
      <c r="C293" s="54"/>
      <c r="G293" s="54"/>
    </row>
    <row r="294" spans="3:7" s="53" customFormat="1" x14ac:dyDescent="0.25">
      <c r="C294" s="54"/>
      <c r="G294" s="54"/>
    </row>
    <row r="295" spans="3:7" s="53" customFormat="1" x14ac:dyDescent="0.25">
      <c r="C295" s="54"/>
      <c r="G295" s="54"/>
    </row>
    <row r="296" spans="3:7" s="53" customFormat="1" x14ac:dyDescent="0.25">
      <c r="C296" s="54"/>
      <c r="G296" s="54"/>
    </row>
    <row r="297" spans="3:7" s="53" customFormat="1" x14ac:dyDescent="0.25">
      <c r="C297" s="54"/>
      <c r="G297" s="54"/>
    </row>
    <row r="298" spans="3:7" s="53" customFormat="1" x14ac:dyDescent="0.25">
      <c r="C298" s="54"/>
      <c r="G298" s="54"/>
    </row>
    <row r="299" spans="3:7" s="53" customFormat="1" x14ac:dyDescent="0.25">
      <c r="C299" s="54"/>
      <c r="G299" s="54"/>
    </row>
    <row r="300" spans="3:7" s="53" customFormat="1" x14ac:dyDescent="0.25">
      <c r="C300" s="54"/>
      <c r="G300" s="54"/>
    </row>
    <row r="301" spans="3:7" s="53" customFormat="1" x14ac:dyDescent="0.25">
      <c r="C301" s="54"/>
      <c r="G301" s="54"/>
    </row>
    <row r="302" spans="3:7" s="53" customFormat="1" x14ac:dyDescent="0.25">
      <c r="C302" s="54"/>
      <c r="G302" s="54"/>
    </row>
    <row r="303" spans="3:7" s="53" customFormat="1" x14ac:dyDescent="0.25">
      <c r="C303" s="54"/>
      <c r="G303" s="54"/>
    </row>
    <row r="304" spans="3:7" s="53" customFormat="1" x14ac:dyDescent="0.25">
      <c r="C304" s="54"/>
      <c r="G304" s="54"/>
    </row>
    <row r="305" spans="3:7" s="53" customFormat="1" x14ac:dyDescent="0.25">
      <c r="C305" s="54"/>
      <c r="G305" s="54"/>
    </row>
    <row r="306" spans="3:7" s="53" customFormat="1" x14ac:dyDescent="0.25">
      <c r="C306" s="54"/>
      <c r="G306" s="54"/>
    </row>
    <row r="307" spans="3:7" s="53" customFormat="1" x14ac:dyDescent="0.25">
      <c r="C307" s="54"/>
      <c r="G307" s="54"/>
    </row>
    <row r="308" spans="3:7" s="53" customFormat="1" x14ac:dyDescent="0.25">
      <c r="C308" s="54"/>
      <c r="G308" s="54"/>
    </row>
    <row r="309" spans="3:7" s="53" customFormat="1" x14ac:dyDescent="0.25">
      <c r="C309" s="54"/>
      <c r="G309" s="54"/>
    </row>
    <row r="310" spans="3:7" s="53" customFormat="1" x14ac:dyDescent="0.25">
      <c r="C310" s="54"/>
      <c r="G310" s="54"/>
    </row>
    <row r="311" spans="3:7" s="53" customFormat="1" x14ac:dyDescent="0.25">
      <c r="C311" s="54"/>
      <c r="G311" s="54"/>
    </row>
    <row r="312" spans="3:7" s="53" customFormat="1" x14ac:dyDescent="0.25">
      <c r="C312" s="54"/>
      <c r="G312" s="54"/>
    </row>
    <row r="313" spans="3:7" s="53" customFormat="1" x14ac:dyDescent="0.25">
      <c r="C313" s="54"/>
      <c r="G313" s="54"/>
    </row>
    <row r="314" spans="3:7" s="53" customFormat="1" x14ac:dyDescent="0.25">
      <c r="C314" s="54"/>
      <c r="G314" s="54"/>
    </row>
    <row r="315" spans="3:7" s="53" customFormat="1" x14ac:dyDescent="0.25">
      <c r="C315" s="54"/>
      <c r="G315" s="54"/>
    </row>
    <row r="316" spans="3:7" s="53" customFormat="1" x14ac:dyDescent="0.25">
      <c r="C316" s="54"/>
      <c r="G316" s="54"/>
    </row>
    <row r="317" spans="3:7" s="53" customFormat="1" x14ac:dyDescent="0.25">
      <c r="C317" s="54"/>
      <c r="G317" s="54"/>
    </row>
    <row r="318" spans="3:7" s="53" customFormat="1" x14ac:dyDescent="0.25">
      <c r="C318" s="54"/>
      <c r="G318" s="54"/>
    </row>
    <row r="319" spans="3:7" s="53" customFormat="1" x14ac:dyDescent="0.25">
      <c r="C319" s="54"/>
      <c r="G319" s="54"/>
    </row>
    <row r="320" spans="3:7" s="53" customFormat="1" x14ac:dyDescent="0.25">
      <c r="C320" s="54"/>
      <c r="G320" s="54"/>
    </row>
    <row r="321" spans="3:7" s="53" customFormat="1" x14ac:dyDescent="0.25">
      <c r="C321" s="54"/>
      <c r="G321" s="54"/>
    </row>
    <row r="322" spans="3:7" s="53" customFormat="1" x14ac:dyDescent="0.25">
      <c r="C322" s="54"/>
      <c r="G322" s="54"/>
    </row>
    <row r="323" spans="3:7" s="53" customFormat="1" x14ac:dyDescent="0.25">
      <c r="C323" s="54"/>
      <c r="G323" s="54"/>
    </row>
    <row r="324" spans="3:7" s="53" customFormat="1" x14ac:dyDescent="0.25">
      <c r="C324" s="54"/>
      <c r="G324" s="54"/>
    </row>
    <row r="325" spans="3:7" s="53" customFormat="1" x14ac:dyDescent="0.25">
      <c r="C325" s="54"/>
      <c r="G325" s="54"/>
    </row>
    <row r="326" spans="3:7" s="53" customFormat="1" x14ac:dyDescent="0.25">
      <c r="C326" s="54"/>
      <c r="G326" s="54"/>
    </row>
    <row r="327" spans="3:7" s="53" customFormat="1" x14ac:dyDescent="0.25">
      <c r="C327" s="54"/>
      <c r="G327" s="54"/>
    </row>
    <row r="328" spans="3:7" s="53" customFormat="1" x14ac:dyDescent="0.25">
      <c r="C328" s="54"/>
      <c r="G328" s="54"/>
    </row>
    <row r="329" spans="3:7" s="53" customFormat="1" x14ac:dyDescent="0.25">
      <c r="C329" s="54"/>
      <c r="G329" s="54"/>
    </row>
    <row r="330" spans="3:7" s="53" customFormat="1" x14ac:dyDescent="0.25">
      <c r="C330" s="54"/>
      <c r="G330" s="54"/>
    </row>
    <row r="331" spans="3:7" s="53" customFormat="1" x14ac:dyDescent="0.25">
      <c r="C331" s="54"/>
      <c r="G331" s="54"/>
    </row>
    <row r="332" spans="3:7" s="53" customFormat="1" x14ac:dyDescent="0.25">
      <c r="C332" s="54"/>
      <c r="G332" s="54"/>
    </row>
    <row r="333" spans="3:7" s="53" customFormat="1" x14ac:dyDescent="0.25">
      <c r="C333" s="54"/>
      <c r="G333" s="54"/>
    </row>
    <row r="334" spans="3:7" s="53" customFormat="1" x14ac:dyDescent="0.25">
      <c r="C334" s="54"/>
      <c r="G334" s="54"/>
    </row>
    <row r="335" spans="3:7" s="53" customFormat="1" x14ac:dyDescent="0.25">
      <c r="C335" s="54"/>
      <c r="G335" s="54"/>
    </row>
    <row r="336" spans="3:7" s="53" customFormat="1" x14ac:dyDescent="0.25">
      <c r="C336" s="54"/>
      <c r="G336" s="54"/>
    </row>
    <row r="337" spans="3:7" s="53" customFormat="1" x14ac:dyDescent="0.25">
      <c r="C337" s="54"/>
      <c r="G337" s="54"/>
    </row>
    <row r="338" spans="3:7" s="53" customFormat="1" x14ac:dyDescent="0.25">
      <c r="C338" s="54"/>
      <c r="G338" s="54"/>
    </row>
    <row r="339" spans="3:7" s="53" customFormat="1" x14ac:dyDescent="0.25">
      <c r="C339" s="54"/>
      <c r="G339" s="54"/>
    </row>
    <row r="340" spans="3:7" s="53" customFormat="1" x14ac:dyDescent="0.25">
      <c r="C340" s="54"/>
      <c r="G340" s="54"/>
    </row>
    <row r="341" spans="3:7" s="53" customFormat="1" x14ac:dyDescent="0.25">
      <c r="C341" s="54"/>
      <c r="G341" s="54"/>
    </row>
    <row r="342" spans="3:7" s="53" customFormat="1" x14ac:dyDescent="0.25">
      <c r="C342" s="54"/>
      <c r="G342" s="54"/>
    </row>
    <row r="343" spans="3:7" s="53" customFormat="1" x14ac:dyDescent="0.25">
      <c r="C343" s="54"/>
      <c r="G343" s="54"/>
    </row>
    <row r="344" spans="3:7" s="53" customFormat="1" x14ac:dyDescent="0.25">
      <c r="C344" s="54"/>
      <c r="G344" s="54"/>
    </row>
    <row r="345" spans="3:7" s="53" customFormat="1" x14ac:dyDescent="0.25">
      <c r="C345" s="54"/>
      <c r="G345" s="54"/>
    </row>
    <row r="346" spans="3:7" s="53" customFormat="1" x14ac:dyDescent="0.25">
      <c r="C346" s="54"/>
      <c r="G346" s="54"/>
    </row>
    <row r="347" spans="3:7" s="53" customFormat="1" x14ac:dyDescent="0.25">
      <c r="C347" s="54"/>
      <c r="G347" s="54"/>
    </row>
    <row r="348" spans="3:7" s="53" customFormat="1" x14ac:dyDescent="0.25">
      <c r="C348" s="54"/>
      <c r="G348" s="54"/>
    </row>
    <row r="349" spans="3:7" s="53" customFormat="1" x14ac:dyDescent="0.25">
      <c r="C349" s="54"/>
      <c r="G349" s="54"/>
    </row>
    <row r="350" spans="3:7" s="53" customFormat="1" x14ac:dyDescent="0.25">
      <c r="C350" s="54"/>
      <c r="G350" s="54"/>
    </row>
    <row r="351" spans="3:7" s="53" customFormat="1" x14ac:dyDescent="0.25">
      <c r="C351" s="54"/>
      <c r="G351" s="54"/>
    </row>
    <row r="352" spans="3:7" s="53" customFormat="1" x14ac:dyDescent="0.25">
      <c r="C352" s="54"/>
      <c r="G352" s="54"/>
    </row>
    <row r="353" spans="1:20" s="53" customFormat="1" x14ac:dyDescent="0.25">
      <c r="C353" s="54"/>
      <c r="G353" s="54"/>
    </row>
    <row r="354" spans="1:20" s="53" customFormat="1" x14ac:dyDescent="0.25">
      <c r="C354" s="54"/>
      <c r="G354" s="54"/>
    </row>
    <row r="355" spans="1:20" s="53" customFormat="1" x14ac:dyDescent="0.25">
      <c r="C355" s="54"/>
      <c r="G355" s="54"/>
    </row>
    <row r="356" spans="1:20" s="53" customFormat="1" x14ac:dyDescent="0.25">
      <c r="C356" s="54"/>
      <c r="G356" s="54"/>
    </row>
    <row r="357" spans="1:20" s="53" customFormat="1" x14ac:dyDescent="0.25">
      <c r="C357" s="54"/>
      <c r="G357" s="54"/>
    </row>
    <row r="358" spans="1:20" s="53" customFormat="1" x14ac:dyDescent="0.25">
      <c r="C358" s="54"/>
      <c r="G358" s="54"/>
    </row>
    <row r="359" spans="1:20" s="53" customFormat="1" x14ac:dyDescent="0.25">
      <c r="C359" s="54"/>
      <c r="G359" s="54"/>
    </row>
    <row r="360" spans="1:20" s="53" customFormat="1" x14ac:dyDescent="0.25">
      <c r="C360" s="54"/>
      <c r="G360" s="54"/>
    </row>
    <row r="361" spans="1:20" s="53" customFormat="1" x14ac:dyDescent="0.25">
      <c r="C361" s="54"/>
      <c r="G361" s="54"/>
    </row>
    <row r="362" spans="1:20" s="53" customFormat="1" x14ac:dyDescent="0.25">
      <c r="C362" s="54"/>
      <c r="G362" s="54"/>
    </row>
    <row r="363" spans="1:20" s="53" customFormat="1" x14ac:dyDescent="0.25">
      <c r="C363" s="54"/>
      <c r="G363" s="54"/>
    </row>
    <row r="364" spans="1:20" s="53" customFormat="1" x14ac:dyDescent="0.25">
      <c r="C364" s="54"/>
      <c r="G364" s="54"/>
    </row>
    <row r="365" spans="1:20" x14ac:dyDescent="0.25">
      <c r="A365" s="5"/>
      <c r="B365" s="5"/>
      <c r="C365" s="8"/>
      <c r="D365" s="5"/>
      <c r="E365" s="5"/>
      <c r="F365" s="5"/>
      <c r="G365" s="8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</row>
    <row r="366" spans="1:20" x14ac:dyDescent="0.25">
      <c r="A366" s="5"/>
      <c r="B366" s="5"/>
      <c r="C366" s="8"/>
      <c r="D366" s="5"/>
      <c r="E366" s="5"/>
      <c r="F366" s="5"/>
      <c r="G366" s="8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</row>
    <row r="367" spans="1:20" x14ac:dyDescent="0.25">
      <c r="A367" s="5"/>
      <c r="B367" s="5"/>
      <c r="C367" s="8"/>
      <c r="D367" s="5"/>
      <c r="E367" s="5"/>
      <c r="F367" s="5"/>
      <c r="G367" s="8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</row>
    <row r="368" spans="1:20" x14ac:dyDescent="0.25">
      <c r="A368" s="5"/>
      <c r="B368" s="5"/>
      <c r="C368" s="8"/>
      <c r="D368" s="5"/>
      <c r="E368" s="5"/>
      <c r="F368" s="5"/>
      <c r="G368" s="8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</row>
  </sheetData>
  <mergeCells count="2">
    <mergeCell ref="A1:U1"/>
    <mergeCell ref="A2:U2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CW369"/>
  <sheetViews>
    <sheetView workbookViewId="0">
      <selection activeCell="R21" sqref="R21"/>
    </sheetView>
  </sheetViews>
  <sheetFormatPr defaultRowHeight="15" x14ac:dyDescent="0.25"/>
  <cols>
    <col min="1" max="1" width="4.7109375" customWidth="1"/>
    <col min="2" max="2" width="1.7109375" bestFit="1" customWidth="1"/>
    <col min="3" max="3" width="3" style="7" bestFit="1" customWidth="1"/>
    <col min="4" max="4" width="1.7109375" bestFit="1" customWidth="1"/>
    <col min="5" max="6" width="2" bestFit="1" customWidth="1"/>
    <col min="14" max="17" width="9.140625" customWidth="1"/>
    <col min="18" max="18" width="9.140625" style="5" customWidth="1"/>
    <col min="19" max="101" width="9.140625" style="53"/>
  </cols>
  <sheetData>
    <row r="1" spans="1:18" ht="24" thickBot="1" x14ac:dyDescent="0.4">
      <c r="A1" s="116" t="s">
        <v>11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8"/>
    </row>
    <row r="2" spans="1:18" ht="19.5" thickBot="1" x14ac:dyDescent="0.35">
      <c r="A2" s="119" t="s">
        <v>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1"/>
    </row>
    <row r="3" spans="1:18" x14ac:dyDescent="0.25">
      <c r="A3" s="79"/>
      <c r="B3" s="79"/>
      <c r="C3" s="87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55"/>
    </row>
    <row r="4" spans="1:18" ht="15.75" x14ac:dyDescent="0.25">
      <c r="A4" s="81" t="s">
        <v>24</v>
      </c>
      <c r="B4" s="80"/>
      <c r="C4" s="81"/>
      <c r="D4" s="81"/>
      <c r="E4" s="81"/>
      <c r="F4" s="81"/>
      <c r="G4" s="80"/>
      <c r="H4" s="67"/>
      <c r="I4" s="67"/>
      <c r="J4" s="81"/>
      <c r="K4" s="82"/>
      <c r="L4" s="83"/>
      <c r="M4" s="84"/>
      <c r="N4" s="83"/>
      <c r="O4" s="83"/>
      <c r="P4" s="80"/>
      <c r="Q4" s="80"/>
      <c r="R4" s="88"/>
    </row>
    <row r="5" spans="1:18" ht="15.75" x14ac:dyDescent="0.25">
      <c r="A5" s="80"/>
      <c r="B5" s="80"/>
      <c r="C5" s="86"/>
      <c r="D5" s="80"/>
      <c r="E5" s="80"/>
      <c r="F5" s="80"/>
      <c r="G5" s="80"/>
      <c r="H5" s="80"/>
      <c r="I5" s="80"/>
      <c r="J5" s="80"/>
      <c r="K5" s="85"/>
      <c r="L5" s="83"/>
      <c r="M5" s="84"/>
      <c r="N5" s="83"/>
      <c r="O5" s="83"/>
      <c r="P5" s="80"/>
      <c r="Q5" s="80"/>
      <c r="R5" s="88"/>
    </row>
    <row r="6" spans="1:18" ht="15.75" x14ac:dyDescent="0.25">
      <c r="A6" s="80"/>
      <c r="B6" s="80"/>
      <c r="C6" s="86"/>
      <c r="D6" s="80"/>
      <c r="E6" s="80"/>
      <c r="F6" s="80"/>
      <c r="G6" s="80"/>
      <c r="H6" s="80"/>
      <c r="I6" s="80"/>
      <c r="J6" s="80"/>
      <c r="K6" s="85"/>
      <c r="L6" s="83"/>
      <c r="M6" s="84"/>
      <c r="N6" s="83"/>
      <c r="O6" s="83"/>
      <c r="P6" s="80"/>
      <c r="Q6" s="80"/>
      <c r="R6" s="88"/>
    </row>
    <row r="7" spans="1:18" ht="15.75" x14ac:dyDescent="0.25">
      <c r="A7" s="80"/>
      <c r="B7" s="80"/>
      <c r="C7" s="86"/>
      <c r="D7" s="80"/>
      <c r="E7" s="80"/>
      <c r="F7" s="80"/>
      <c r="G7" s="80"/>
      <c r="H7" s="80"/>
      <c r="I7" s="80"/>
      <c r="J7" s="80"/>
      <c r="K7" s="85"/>
      <c r="L7" s="83"/>
      <c r="M7" s="84"/>
      <c r="N7" s="83"/>
      <c r="O7" s="83"/>
      <c r="P7" s="80"/>
      <c r="Q7" s="80"/>
      <c r="R7" s="88"/>
    </row>
    <row r="8" spans="1:18" ht="15.75" x14ac:dyDescent="0.25">
      <c r="A8" s="80"/>
      <c r="B8" s="80"/>
      <c r="C8" s="86"/>
      <c r="D8" s="80"/>
      <c r="E8" s="80"/>
      <c r="F8" s="80"/>
      <c r="G8" s="80"/>
      <c r="H8" s="80"/>
      <c r="I8" s="80"/>
      <c r="J8" s="80"/>
      <c r="K8" s="85"/>
      <c r="L8" s="83"/>
      <c r="M8" s="84"/>
      <c r="N8" s="83"/>
      <c r="O8" s="83"/>
      <c r="P8" s="80"/>
      <c r="Q8" s="80"/>
      <c r="R8" s="88"/>
    </row>
    <row r="9" spans="1:18" ht="21" x14ac:dyDescent="0.35">
      <c r="A9" s="89" t="s">
        <v>25</v>
      </c>
      <c r="B9" s="67"/>
      <c r="C9" s="68"/>
      <c r="D9" s="67"/>
      <c r="E9" s="67"/>
      <c r="F9" s="67"/>
      <c r="G9" s="71"/>
      <c r="H9" s="67"/>
      <c r="I9" s="90"/>
      <c r="J9" s="67"/>
      <c r="K9" s="67"/>
      <c r="L9" s="67"/>
      <c r="M9" s="67"/>
      <c r="N9" s="91"/>
      <c r="O9" s="67"/>
      <c r="P9" s="67"/>
      <c r="Q9" s="67"/>
      <c r="R9" s="56"/>
    </row>
    <row r="10" spans="1:18" ht="15.75" thickBot="1" x14ac:dyDescent="0.3">
      <c r="A10" s="92" t="s">
        <v>12</v>
      </c>
      <c r="B10" s="67"/>
      <c r="C10" s="68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56"/>
    </row>
    <row r="11" spans="1:18" ht="18" thickBot="1" x14ac:dyDescent="0.3">
      <c r="A11" s="39" t="s">
        <v>5</v>
      </c>
      <c r="B11" s="45" t="s">
        <v>1</v>
      </c>
      <c r="C11" s="41">
        <v>8</v>
      </c>
      <c r="D11" s="45" t="s">
        <v>2</v>
      </c>
      <c r="E11" s="44">
        <v>0</v>
      </c>
      <c r="F11" s="40" t="s">
        <v>4</v>
      </c>
      <c r="G11" s="46"/>
      <c r="H11" s="42"/>
      <c r="I11" s="43" t="str">
        <f>IF(G11="","",IF(G11=(C11^0),"Uhuu... Você acertou!","OOOPS...TEM ALGUMA COISA ERRADA!!"))</f>
        <v/>
      </c>
      <c r="J11" s="42"/>
      <c r="K11" s="42"/>
      <c r="L11" s="42"/>
      <c r="M11" s="42"/>
      <c r="N11" s="47" t="str">
        <f>IF(I11="","",IF(I11="OOOPS...TEM ALGUMA COISA ERRADA!!","Esqueceu algo?","Legaaalll! É isso aí!"))</f>
        <v/>
      </c>
      <c r="O11" s="42"/>
      <c r="P11" s="42"/>
      <c r="Q11" s="42"/>
      <c r="R11" s="98"/>
    </row>
    <row r="12" spans="1:18" ht="15.75" thickBot="1" x14ac:dyDescent="0.3">
      <c r="A12" s="75"/>
      <c r="B12" s="53"/>
      <c r="C12" s="54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6"/>
    </row>
    <row r="13" spans="1:18" ht="18" thickBot="1" x14ac:dyDescent="0.3">
      <c r="A13" s="39" t="s">
        <v>6</v>
      </c>
      <c r="B13" s="45" t="s">
        <v>1</v>
      </c>
      <c r="C13" s="41">
        <v>-4</v>
      </c>
      <c r="D13" s="45" t="s">
        <v>2</v>
      </c>
      <c r="E13" s="44">
        <v>2</v>
      </c>
      <c r="F13" s="40" t="s">
        <v>4</v>
      </c>
      <c r="G13" s="46"/>
      <c r="H13" s="42"/>
      <c r="I13" s="43" t="str">
        <f>IF(G13="","",IF(G13=(C13^2),"Uhuu... Você acertou!","OOOPS...TEM ALGUMA COISA ERRADA!!"))</f>
        <v/>
      </c>
      <c r="J13" s="42"/>
      <c r="K13" s="42"/>
      <c r="L13" s="42"/>
      <c r="M13" s="42"/>
      <c r="N13" s="47" t="str">
        <f>IF(I13="","",IF(I13="OOOPS...TEM ALGUMA COISA ERRADA!!","Observe o resumo...","Legaaalll!"))</f>
        <v/>
      </c>
      <c r="O13" s="42"/>
      <c r="P13" s="42"/>
      <c r="Q13" s="42"/>
      <c r="R13" s="98"/>
    </row>
    <row r="14" spans="1:18" ht="15.75" thickBot="1" x14ac:dyDescent="0.3">
      <c r="A14" s="53"/>
      <c r="B14" s="53"/>
      <c r="C14" s="54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6"/>
    </row>
    <row r="15" spans="1:18" ht="18" thickBot="1" x14ac:dyDescent="0.3">
      <c r="A15" s="39" t="s">
        <v>7</v>
      </c>
      <c r="B15" s="45" t="s">
        <v>1</v>
      </c>
      <c r="C15" s="41">
        <v>-3</v>
      </c>
      <c r="D15" s="45" t="s">
        <v>2</v>
      </c>
      <c r="E15" s="44">
        <v>3</v>
      </c>
      <c r="F15" s="40" t="s">
        <v>4</v>
      </c>
      <c r="G15" s="46"/>
      <c r="H15" s="42"/>
      <c r="I15" s="43" t="str">
        <f>IF(G15="","",IF(G15=(C15^3),"Uhuu... Você acertou!","OOOPS...TEM ALGUMA COISA ERRADA!!"))</f>
        <v/>
      </c>
      <c r="J15" s="42"/>
      <c r="K15" s="42"/>
      <c r="L15" s="42"/>
      <c r="M15" s="42"/>
      <c r="N15" s="47" t="str">
        <f>IF(I15="","",IF(I15="OOOPS...TEM ALGUMA COISA ERRADA!!","E a Regra de Sinais?","Mandou bem!"))</f>
        <v/>
      </c>
      <c r="O15" s="42"/>
      <c r="P15" s="42"/>
      <c r="Q15" s="42"/>
      <c r="R15" s="98"/>
    </row>
    <row r="16" spans="1:18" ht="15.75" thickBot="1" x14ac:dyDescent="0.3">
      <c r="A16" s="53"/>
      <c r="B16" s="53"/>
      <c r="C16" s="54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6"/>
    </row>
    <row r="17" spans="1:18" ht="18" thickBot="1" x14ac:dyDescent="0.3">
      <c r="A17" s="39" t="s">
        <v>8</v>
      </c>
      <c r="B17" s="45" t="s">
        <v>1</v>
      </c>
      <c r="C17" s="41">
        <v>-1</v>
      </c>
      <c r="D17" s="45" t="s">
        <v>2</v>
      </c>
      <c r="E17" s="44">
        <v>5</v>
      </c>
      <c r="F17" s="40" t="s">
        <v>4</v>
      </c>
      <c r="G17" s="46"/>
      <c r="H17" s="42"/>
      <c r="I17" s="43" t="str">
        <f>IF(G17="","",IF(G17=(C17^5),"Uhuu... Você acertou!","OOOPS...TEM ALGUMA COISA ERRADA!!"))</f>
        <v/>
      </c>
      <c r="J17" s="42"/>
      <c r="K17" s="42"/>
      <c r="L17" s="42"/>
      <c r="M17" s="42"/>
      <c r="N17" s="47" t="str">
        <f>IF(I17="","",IF(I17="OOOPS...TEM ALGUMA COISA ERRADA!!","Está distraído?","Legaaalll!"))</f>
        <v/>
      </c>
      <c r="O17" s="42"/>
      <c r="P17" s="42"/>
      <c r="Q17" s="42"/>
      <c r="R17" s="98"/>
    </row>
    <row r="18" spans="1:18" ht="15.75" thickBot="1" x14ac:dyDescent="0.3">
      <c r="A18" s="53"/>
      <c r="B18" s="53"/>
      <c r="C18" s="54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6"/>
    </row>
    <row r="19" spans="1:18" ht="18" thickBot="1" x14ac:dyDescent="0.3">
      <c r="A19" s="39" t="s">
        <v>9</v>
      </c>
      <c r="B19" s="45" t="s">
        <v>1</v>
      </c>
      <c r="C19" s="41">
        <v>-7</v>
      </c>
      <c r="D19" s="45" t="s">
        <v>2</v>
      </c>
      <c r="E19" s="44">
        <v>1</v>
      </c>
      <c r="F19" s="40" t="s">
        <v>4</v>
      </c>
      <c r="G19" s="46"/>
      <c r="H19" s="42"/>
      <c r="I19" s="43" t="str">
        <f>IF(G19="","",IF(G19=(C19^1),"Uhuu... Você acertou!","OOOPS...TEM ALGUMA COISA ERRADA!!"))</f>
        <v/>
      </c>
      <c r="J19" s="42"/>
      <c r="K19" s="42"/>
      <c r="L19" s="42"/>
      <c r="M19" s="42"/>
      <c r="N19" s="47" t="str">
        <f>IF(I19="","",IF(I19="OOOPS...TEM ALGUMA COISA ERRADA!!","O resumo acima te ajudará...","Parabéns! Captou perfeitamente!"))</f>
        <v/>
      </c>
      <c r="O19" s="42"/>
      <c r="P19" s="42"/>
      <c r="Q19" s="42"/>
      <c r="R19" s="98"/>
    </row>
    <row r="20" spans="1:18" ht="15.75" thickBot="1" x14ac:dyDescent="0.3">
      <c r="A20" s="67"/>
      <c r="B20" s="67"/>
      <c r="C20" s="68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56"/>
    </row>
    <row r="21" spans="1:18" ht="15.75" thickBot="1" x14ac:dyDescent="0.3">
      <c r="A21" s="67"/>
      <c r="B21" s="67"/>
      <c r="C21" s="68"/>
      <c r="D21" s="67"/>
      <c r="E21" s="67"/>
      <c r="F21" s="67"/>
      <c r="G21" s="93" t="s">
        <v>13</v>
      </c>
      <c r="H21" s="97">
        <f>COUNTIF(I11:I19,"Uhuu... Você acertou!")</f>
        <v>0</v>
      </c>
      <c r="I21" s="90"/>
      <c r="J21" s="93" t="s">
        <v>14</v>
      </c>
      <c r="K21" s="97">
        <f>COUNTIF(I11:I19,"OOOPS...TEM ALGUMA COISA ERRADA!!")</f>
        <v>0</v>
      </c>
      <c r="L21" s="67"/>
      <c r="M21" s="67"/>
      <c r="N21" s="67"/>
      <c r="O21" s="67"/>
      <c r="P21" s="67"/>
      <c r="Q21" s="67"/>
      <c r="R21" s="56"/>
    </row>
    <row r="22" spans="1:18" x14ac:dyDescent="0.25">
      <c r="A22" s="72"/>
      <c r="B22" s="72"/>
      <c r="C22" s="73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4"/>
    </row>
    <row r="23" spans="1:18" s="53" customFormat="1" x14ac:dyDescent="0.25">
      <c r="C23" s="54"/>
    </row>
    <row r="24" spans="1:18" s="53" customFormat="1" x14ac:dyDescent="0.25">
      <c r="C24" s="54"/>
    </row>
    <row r="25" spans="1:18" s="53" customFormat="1" x14ac:dyDescent="0.25">
      <c r="C25" s="54"/>
    </row>
    <row r="26" spans="1:18" s="53" customFormat="1" x14ac:dyDescent="0.25">
      <c r="C26" s="54"/>
    </row>
    <row r="27" spans="1:18" s="53" customFormat="1" x14ac:dyDescent="0.25">
      <c r="C27" s="54"/>
    </row>
    <row r="28" spans="1:18" s="53" customFormat="1" x14ac:dyDescent="0.25">
      <c r="C28" s="54"/>
    </row>
    <row r="29" spans="1:18" s="53" customFormat="1" x14ac:dyDescent="0.25">
      <c r="C29" s="54"/>
    </row>
    <row r="30" spans="1:18" s="53" customFormat="1" x14ac:dyDescent="0.25">
      <c r="C30" s="54"/>
    </row>
    <row r="31" spans="1:18" s="53" customFormat="1" x14ac:dyDescent="0.25">
      <c r="C31" s="54"/>
    </row>
    <row r="32" spans="1:18" s="53" customFormat="1" x14ac:dyDescent="0.25">
      <c r="C32" s="54"/>
    </row>
    <row r="33" spans="3:3" s="53" customFormat="1" x14ac:dyDescent="0.25">
      <c r="C33" s="54"/>
    </row>
    <row r="34" spans="3:3" s="53" customFormat="1" x14ac:dyDescent="0.25">
      <c r="C34" s="54"/>
    </row>
    <row r="35" spans="3:3" s="53" customFormat="1" x14ac:dyDescent="0.25">
      <c r="C35" s="54"/>
    </row>
    <row r="36" spans="3:3" s="53" customFormat="1" x14ac:dyDescent="0.25">
      <c r="C36" s="54"/>
    </row>
    <row r="37" spans="3:3" s="53" customFormat="1" x14ac:dyDescent="0.25">
      <c r="C37" s="54"/>
    </row>
    <row r="38" spans="3:3" s="53" customFormat="1" x14ac:dyDescent="0.25">
      <c r="C38" s="54"/>
    </row>
    <row r="39" spans="3:3" s="53" customFormat="1" x14ac:dyDescent="0.25">
      <c r="C39" s="54"/>
    </row>
    <row r="40" spans="3:3" s="53" customFormat="1" x14ac:dyDescent="0.25">
      <c r="C40" s="54"/>
    </row>
    <row r="41" spans="3:3" s="53" customFormat="1" x14ac:dyDescent="0.25">
      <c r="C41" s="54"/>
    </row>
    <row r="42" spans="3:3" s="53" customFormat="1" x14ac:dyDescent="0.25">
      <c r="C42" s="54"/>
    </row>
    <row r="43" spans="3:3" s="53" customFormat="1" x14ac:dyDescent="0.25">
      <c r="C43" s="54"/>
    </row>
    <row r="44" spans="3:3" s="53" customFormat="1" x14ac:dyDescent="0.25">
      <c r="C44" s="54"/>
    </row>
    <row r="45" spans="3:3" s="53" customFormat="1" x14ac:dyDescent="0.25">
      <c r="C45" s="54"/>
    </row>
    <row r="46" spans="3:3" s="53" customFormat="1" x14ac:dyDescent="0.25">
      <c r="C46" s="54"/>
    </row>
    <row r="47" spans="3:3" s="53" customFormat="1" x14ac:dyDescent="0.25">
      <c r="C47" s="54"/>
    </row>
    <row r="48" spans="3:3" s="53" customFormat="1" x14ac:dyDescent="0.25">
      <c r="C48" s="54"/>
    </row>
    <row r="49" spans="3:3" s="53" customFormat="1" x14ac:dyDescent="0.25">
      <c r="C49" s="54"/>
    </row>
    <row r="50" spans="3:3" s="53" customFormat="1" x14ac:dyDescent="0.25">
      <c r="C50" s="54"/>
    </row>
    <row r="51" spans="3:3" s="53" customFormat="1" x14ac:dyDescent="0.25">
      <c r="C51" s="54"/>
    </row>
    <row r="52" spans="3:3" s="53" customFormat="1" x14ac:dyDescent="0.25">
      <c r="C52" s="54"/>
    </row>
    <row r="53" spans="3:3" s="53" customFormat="1" x14ac:dyDescent="0.25">
      <c r="C53" s="54"/>
    </row>
    <row r="54" spans="3:3" s="53" customFormat="1" x14ac:dyDescent="0.25">
      <c r="C54" s="54"/>
    </row>
    <row r="55" spans="3:3" s="53" customFormat="1" x14ac:dyDescent="0.25">
      <c r="C55" s="54"/>
    </row>
    <row r="56" spans="3:3" s="53" customFormat="1" x14ac:dyDescent="0.25">
      <c r="C56" s="54"/>
    </row>
    <row r="57" spans="3:3" s="53" customFormat="1" x14ac:dyDescent="0.25">
      <c r="C57" s="54"/>
    </row>
    <row r="58" spans="3:3" s="53" customFormat="1" x14ac:dyDescent="0.25">
      <c r="C58" s="54"/>
    </row>
    <row r="59" spans="3:3" s="53" customFormat="1" x14ac:dyDescent="0.25">
      <c r="C59" s="54"/>
    </row>
    <row r="60" spans="3:3" s="53" customFormat="1" x14ac:dyDescent="0.25">
      <c r="C60" s="54"/>
    </row>
    <row r="61" spans="3:3" s="53" customFormat="1" x14ac:dyDescent="0.25">
      <c r="C61" s="54"/>
    </row>
    <row r="62" spans="3:3" s="53" customFormat="1" x14ac:dyDescent="0.25">
      <c r="C62" s="54"/>
    </row>
    <row r="63" spans="3:3" s="53" customFormat="1" x14ac:dyDescent="0.25">
      <c r="C63" s="54"/>
    </row>
    <row r="64" spans="3:3" s="53" customFormat="1" x14ac:dyDescent="0.25">
      <c r="C64" s="54"/>
    </row>
    <row r="65" spans="3:3" s="53" customFormat="1" x14ac:dyDescent="0.25">
      <c r="C65" s="54"/>
    </row>
    <row r="66" spans="3:3" s="53" customFormat="1" x14ac:dyDescent="0.25">
      <c r="C66" s="54"/>
    </row>
    <row r="67" spans="3:3" s="53" customFormat="1" x14ac:dyDescent="0.25">
      <c r="C67" s="54"/>
    </row>
    <row r="68" spans="3:3" s="53" customFormat="1" x14ac:dyDescent="0.25">
      <c r="C68" s="54"/>
    </row>
    <row r="69" spans="3:3" s="53" customFormat="1" x14ac:dyDescent="0.25">
      <c r="C69" s="54"/>
    </row>
    <row r="70" spans="3:3" s="53" customFormat="1" x14ac:dyDescent="0.25">
      <c r="C70" s="54"/>
    </row>
    <row r="71" spans="3:3" s="53" customFormat="1" x14ac:dyDescent="0.25">
      <c r="C71" s="54"/>
    </row>
    <row r="72" spans="3:3" s="53" customFormat="1" x14ac:dyDescent="0.25">
      <c r="C72" s="54"/>
    </row>
    <row r="73" spans="3:3" s="53" customFormat="1" x14ac:dyDescent="0.25">
      <c r="C73" s="54"/>
    </row>
    <row r="74" spans="3:3" s="53" customFormat="1" x14ac:dyDescent="0.25">
      <c r="C74" s="54"/>
    </row>
    <row r="75" spans="3:3" s="53" customFormat="1" x14ac:dyDescent="0.25">
      <c r="C75" s="54"/>
    </row>
    <row r="76" spans="3:3" s="53" customFormat="1" x14ac:dyDescent="0.25">
      <c r="C76" s="54"/>
    </row>
    <row r="77" spans="3:3" s="53" customFormat="1" x14ac:dyDescent="0.25">
      <c r="C77" s="54"/>
    </row>
    <row r="78" spans="3:3" s="53" customFormat="1" x14ac:dyDescent="0.25">
      <c r="C78" s="54"/>
    </row>
    <row r="79" spans="3:3" s="53" customFormat="1" x14ac:dyDescent="0.25">
      <c r="C79" s="54"/>
    </row>
    <row r="80" spans="3:3" s="53" customFormat="1" x14ac:dyDescent="0.25">
      <c r="C80" s="54"/>
    </row>
    <row r="81" spans="3:3" s="53" customFormat="1" x14ac:dyDescent="0.25">
      <c r="C81" s="54"/>
    </row>
    <row r="82" spans="3:3" s="53" customFormat="1" x14ac:dyDescent="0.25">
      <c r="C82" s="54"/>
    </row>
    <row r="83" spans="3:3" s="53" customFormat="1" x14ac:dyDescent="0.25">
      <c r="C83" s="54"/>
    </row>
    <row r="84" spans="3:3" s="53" customFormat="1" x14ac:dyDescent="0.25">
      <c r="C84" s="54"/>
    </row>
    <row r="85" spans="3:3" s="53" customFormat="1" x14ac:dyDescent="0.25">
      <c r="C85" s="54"/>
    </row>
    <row r="86" spans="3:3" s="53" customFormat="1" x14ac:dyDescent="0.25">
      <c r="C86" s="54"/>
    </row>
    <row r="87" spans="3:3" s="53" customFormat="1" x14ac:dyDescent="0.25">
      <c r="C87" s="54"/>
    </row>
    <row r="88" spans="3:3" s="53" customFormat="1" x14ac:dyDescent="0.25">
      <c r="C88" s="54"/>
    </row>
    <row r="89" spans="3:3" s="53" customFormat="1" x14ac:dyDescent="0.25">
      <c r="C89" s="54"/>
    </row>
    <row r="90" spans="3:3" s="53" customFormat="1" x14ac:dyDescent="0.25">
      <c r="C90" s="54"/>
    </row>
    <row r="91" spans="3:3" s="53" customFormat="1" x14ac:dyDescent="0.25">
      <c r="C91" s="54"/>
    </row>
    <row r="92" spans="3:3" s="53" customFormat="1" x14ac:dyDescent="0.25">
      <c r="C92" s="54"/>
    </row>
    <row r="93" spans="3:3" s="53" customFormat="1" x14ac:dyDescent="0.25">
      <c r="C93" s="54"/>
    </row>
    <row r="94" spans="3:3" s="53" customFormat="1" x14ac:dyDescent="0.25">
      <c r="C94" s="54"/>
    </row>
    <row r="95" spans="3:3" s="53" customFormat="1" x14ac:dyDescent="0.25">
      <c r="C95" s="54"/>
    </row>
    <row r="96" spans="3:3" s="53" customFormat="1" x14ac:dyDescent="0.25">
      <c r="C96" s="54"/>
    </row>
    <row r="97" spans="3:3" s="53" customFormat="1" x14ac:dyDescent="0.25">
      <c r="C97" s="54"/>
    </row>
    <row r="98" spans="3:3" s="53" customFormat="1" x14ac:dyDescent="0.25">
      <c r="C98" s="54"/>
    </row>
    <row r="99" spans="3:3" s="53" customFormat="1" x14ac:dyDescent="0.25">
      <c r="C99" s="54"/>
    </row>
    <row r="100" spans="3:3" s="53" customFormat="1" x14ac:dyDescent="0.25">
      <c r="C100" s="54"/>
    </row>
    <row r="101" spans="3:3" s="53" customFormat="1" x14ac:dyDescent="0.25">
      <c r="C101" s="54"/>
    </row>
    <row r="102" spans="3:3" s="53" customFormat="1" x14ac:dyDescent="0.25">
      <c r="C102" s="54"/>
    </row>
    <row r="103" spans="3:3" s="53" customFormat="1" x14ac:dyDescent="0.25">
      <c r="C103" s="54"/>
    </row>
    <row r="104" spans="3:3" s="53" customFormat="1" x14ac:dyDescent="0.25">
      <c r="C104" s="54"/>
    </row>
    <row r="105" spans="3:3" s="53" customFormat="1" x14ac:dyDescent="0.25">
      <c r="C105" s="54"/>
    </row>
    <row r="106" spans="3:3" s="53" customFormat="1" x14ac:dyDescent="0.25">
      <c r="C106" s="54"/>
    </row>
    <row r="107" spans="3:3" s="53" customFormat="1" x14ac:dyDescent="0.25">
      <c r="C107" s="54"/>
    </row>
    <row r="108" spans="3:3" s="53" customFormat="1" x14ac:dyDescent="0.25">
      <c r="C108" s="54"/>
    </row>
    <row r="109" spans="3:3" s="53" customFormat="1" x14ac:dyDescent="0.25">
      <c r="C109" s="54"/>
    </row>
    <row r="110" spans="3:3" s="53" customFormat="1" x14ac:dyDescent="0.25">
      <c r="C110" s="54"/>
    </row>
    <row r="111" spans="3:3" s="53" customFormat="1" x14ac:dyDescent="0.25">
      <c r="C111" s="54"/>
    </row>
    <row r="112" spans="3:3" s="53" customFormat="1" x14ac:dyDescent="0.25">
      <c r="C112" s="54"/>
    </row>
    <row r="113" spans="3:3" s="53" customFormat="1" x14ac:dyDescent="0.25">
      <c r="C113" s="54"/>
    </row>
    <row r="114" spans="3:3" s="53" customFormat="1" x14ac:dyDescent="0.25">
      <c r="C114" s="54"/>
    </row>
    <row r="115" spans="3:3" s="53" customFormat="1" x14ac:dyDescent="0.25">
      <c r="C115" s="54"/>
    </row>
    <row r="116" spans="3:3" s="53" customFormat="1" x14ac:dyDescent="0.25">
      <c r="C116" s="54"/>
    </row>
    <row r="117" spans="3:3" s="53" customFormat="1" x14ac:dyDescent="0.25">
      <c r="C117" s="54"/>
    </row>
    <row r="118" spans="3:3" s="53" customFormat="1" x14ac:dyDescent="0.25">
      <c r="C118" s="54"/>
    </row>
    <row r="119" spans="3:3" s="53" customFormat="1" x14ac:dyDescent="0.25">
      <c r="C119" s="54"/>
    </row>
    <row r="120" spans="3:3" s="53" customFormat="1" x14ac:dyDescent="0.25">
      <c r="C120" s="54"/>
    </row>
    <row r="121" spans="3:3" s="53" customFormat="1" x14ac:dyDescent="0.25">
      <c r="C121" s="54"/>
    </row>
    <row r="122" spans="3:3" s="53" customFormat="1" x14ac:dyDescent="0.25">
      <c r="C122" s="54"/>
    </row>
    <row r="123" spans="3:3" s="53" customFormat="1" x14ac:dyDescent="0.25">
      <c r="C123" s="54"/>
    </row>
    <row r="124" spans="3:3" s="53" customFormat="1" x14ac:dyDescent="0.25">
      <c r="C124" s="54"/>
    </row>
    <row r="125" spans="3:3" s="53" customFormat="1" x14ac:dyDescent="0.25">
      <c r="C125" s="54"/>
    </row>
    <row r="126" spans="3:3" s="53" customFormat="1" x14ac:dyDescent="0.25">
      <c r="C126" s="54"/>
    </row>
    <row r="127" spans="3:3" s="53" customFormat="1" x14ac:dyDescent="0.25">
      <c r="C127" s="54"/>
    </row>
    <row r="128" spans="3:3" s="53" customFormat="1" x14ac:dyDescent="0.25">
      <c r="C128" s="54"/>
    </row>
    <row r="129" spans="3:3" s="53" customFormat="1" x14ac:dyDescent="0.25">
      <c r="C129" s="54"/>
    </row>
    <row r="130" spans="3:3" s="53" customFormat="1" x14ac:dyDescent="0.25">
      <c r="C130" s="54"/>
    </row>
    <row r="131" spans="3:3" s="53" customFormat="1" x14ac:dyDescent="0.25">
      <c r="C131" s="54"/>
    </row>
    <row r="132" spans="3:3" s="53" customFormat="1" x14ac:dyDescent="0.25">
      <c r="C132" s="54"/>
    </row>
    <row r="133" spans="3:3" s="53" customFormat="1" x14ac:dyDescent="0.25">
      <c r="C133" s="54"/>
    </row>
    <row r="134" spans="3:3" s="53" customFormat="1" x14ac:dyDescent="0.25">
      <c r="C134" s="54"/>
    </row>
    <row r="135" spans="3:3" s="53" customFormat="1" x14ac:dyDescent="0.25">
      <c r="C135" s="54"/>
    </row>
    <row r="136" spans="3:3" s="53" customFormat="1" x14ac:dyDescent="0.25">
      <c r="C136" s="54"/>
    </row>
    <row r="137" spans="3:3" s="53" customFormat="1" x14ac:dyDescent="0.25">
      <c r="C137" s="54"/>
    </row>
    <row r="138" spans="3:3" s="53" customFormat="1" x14ac:dyDescent="0.25">
      <c r="C138" s="54"/>
    </row>
    <row r="139" spans="3:3" s="53" customFormat="1" x14ac:dyDescent="0.25">
      <c r="C139" s="54"/>
    </row>
    <row r="140" spans="3:3" s="53" customFormat="1" x14ac:dyDescent="0.25">
      <c r="C140" s="54"/>
    </row>
    <row r="141" spans="3:3" s="53" customFormat="1" x14ac:dyDescent="0.25">
      <c r="C141" s="54"/>
    </row>
    <row r="142" spans="3:3" s="53" customFormat="1" x14ac:dyDescent="0.25">
      <c r="C142" s="54"/>
    </row>
    <row r="143" spans="3:3" s="53" customFormat="1" x14ac:dyDescent="0.25">
      <c r="C143" s="54"/>
    </row>
    <row r="144" spans="3:3" s="53" customFormat="1" x14ac:dyDescent="0.25">
      <c r="C144" s="54"/>
    </row>
    <row r="145" spans="3:3" s="53" customFormat="1" x14ac:dyDescent="0.25">
      <c r="C145" s="54"/>
    </row>
    <row r="146" spans="3:3" s="53" customFormat="1" x14ac:dyDescent="0.25">
      <c r="C146" s="54"/>
    </row>
    <row r="147" spans="3:3" s="53" customFormat="1" x14ac:dyDescent="0.25">
      <c r="C147" s="54"/>
    </row>
    <row r="148" spans="3:3" s="53" customFormat="1" x14ac:dyDescent="0.25">
      <c r="C148" s="54"/>
    </row>
    <row r="149" spans="3:3" s="53" customFormat="1" x14ac:dyDescent="0.25">
      <c r="C149" s="54"/>
    </row>
    <row r="150" spans="3:3" s="53" customFormat="1" x14ac:dyDescent="0.25">
      <c r="C150" s="54"/>
    </row>
    <row r="151" spans="3:3" s="53" customFormat="1" x14ac:dyDescent="0.25">
      <c r="C151" s="54"/>
    </row>
    <row r="152" spans="3:3" s="53" customFormat="1" x14ac:dyDescent="0.25">
      <c r="C152" s="54"/>
    </row>
    <row r="153" spans="3:3" s="53" customFormat="1" x14ac:dyDescent="0.25">
      <c r="C153" s="54"/>
    </row>
    <row r="154" spans="3:3" s="53" customFormat="1" x14ac:dyDescent="0.25">
      <c r="C154" s="54"/>
    </row>
    <row r="155" spans="3:3" s="53" customFormat="1" x14ac:dyDescent="0.25">
      <c r="C155" s="54"/>
    </row>
    <row r="156" spans="3:3" s="53" customFormat="1" x14ac:dyDescent="0.25">
      <c r="C156" s="54"/>
    </row>
    <row r="157" spans="3:3" s="53" customFormat="1" x14ac:dyDescent="0.25">
      <c r="C157" s="54"/>
    </row>
    <row r="158" spans="3:3" s="53" customFormat="1" x14ac:dyDescent="0.25">
      <c r="C158" s="54"/>
    </row>
    <row r="159" spans="3:3" s="53" customFormat="1" x14ac:dyDescent="0.25">
      <c r="C159" s="54"/>
    </row>
    <row r="160" spans="3:3" s="53" customFormat="1" x14ac:dyDescent="0.25">
      <c r="C160" s="54"/>
    </row>
    <row r="161" spans="3:3" s="53" customFormat="1" x14ac:dyDescent="0.25">
      <c r="C161" s="54"/>
    </row>
    <row r="162" spans="3:3" s="53" customFormat="1" x14ac:dyDescent="0.25">
      <c r="C162" s="54"/>
    </row>
    <row r="163" spans="3:3" s="53" customFormat="1" x14ac:dyDescent="0.25">
      <c r="C163" s="54"/>
    </row>
    <row r="164" spans="3:3" s="53" customFormat="1" x14ac:dyDescent="0.25">
      <c r="C164" s="54"/>
    </row>
    <row r="165" spans="3:3" s="53" customFormat="1" x14ac:dyDescent="0.25">
      <c r="C165" s="54"/>
    </row>
    <row r="166" spans="3:3" s="53" customFormat="1" x14ac:dyDescent="0.25">
      <c r="C166" s="54"/>
    </row>
    <row r="167" spans="3:3" s="53" customFormat="1" x14ac:dyDescent="0.25">
      <c r="C167" s="54"/>
    </row>
    <row r="168" spans="3:3" s="53" customFormat="1" x14ac:dyDescent="0.25">
      <c r="C168" s="54"/>
    </row>
    <row r="169" spans="3:3" s="53" customFormat="1" x14ac:dyDescent="0.25">
      <c r="C169" s="54"/>
    </row>
    <row r="170" spans="3:3" s="53" customFormat="1" x14ac:dyDescent="0.25">
      <c r="C170" s="54"/>
    </row>
    <row r="171" spans="3:3" s="53" customFormat="1" x14ac:dyDescent="0.25">
      <c r="C171" s="54"/>
    </row>
    <row r="172" spans="3:3" s="53" customFormat="1" x14ac:dyDescent="0.25">
      <c r="C172" s="54"/>
    </row>
    <row r="173" spans="3:3" s="53" customFormat="1" x14ac:dyDescent="0.25">
      <c r="C173" s="54"/>
    </row>
    <row r="174" spans="3:3" s="53" customFormat="1" x14ac:dyDescent="0.25">
      <c r="C174" s="54"/>
    </row>
    <row r="175" spans="3:3" s="53" customFormat="1" x14ac:dyDescent="0.25">
      <c r="C175" s="54"/>
    </row>
    <row r="176" spans="3:3" s="53" customFormat="1" x14ac:dyDescent="0.25">
      <c r="C176" s="54"/>
    </row>
    <row r="177" spans="3:3" s="53" customFormat="1" x14ac:dyDescent="0.25">
      <c r="C177" s="54"/>
    </row>
    <row r="178" spans="3:3" s="53" customFormat="1" x14ac:dyDescent="0.25">
      <c r="C178" s="54"/>
    </row>
    <row r="179" spans="3:3" s="53" customFormat="1" x14ac:dyDescent="0.25">
      <c r="C179" s="54"/>
    </row>
    <row r="180" spans="3:3" s="53" customFormat="1" x14ac:dyDescent="0.25">
      <c r="C180" s="54"/>
    </row>
    <row r="181" spans="3:3" s="53" customFormat="1" x14ac:dyDescent="0.25">
      <c r="C181" s="54"/>
    </row>
    <row r="182" spans="3:3" s="53" customFormat="1" x14ac:dyDescent="0.25">
      <c r="C182" s="54"/>
    </row>
    <row r="183" spans="3:3" s="53" customFormat="1" x14ac:dyDescent="0.25">
      <c r="C183" s="54"/>
    </row>
    <row r="184" spans="3:3" s="53" customFormat="1" x14ac:dyDescent="0.25">
      <c r="C184" s="54"/>
    </row>
    <row r="185" spans="3:3" s="53" customFormat="1" x14ac:dyDescent="0.25">
      <c r="C185" s="54"/>
    </row>
    <row r="186" spans="3:3" s="53" customFormat="1" x14ac:dyDescent="0.25">
      <c r="C186" s="54"/>
    </row>
    <row r="187" spans="3:3" s="53" customFormat="1" x14ac:dyDescent="0.25">
      <c r="C187" s="54"/>
    </row>
    <row r="188" spans="3:3" s="53" customFormat="1" x14ac:dyDescent="0.25">
      <c r="C188" s="54"/>
    </row>
    <row r="189" spans="3:3" s="53" customFormat="1" x14ac:dyDescent="0.25">
      <c r="C189" s="54"/>
    </row>
    <row r="190" spans="3:3" s="53" customFormat="1" x14ac:dyDescent="0.25">
      <c r="C190" s="54"/>
    </row>
    <row r="191" spans="3:3" s="53" customFormat="1" x14ac:dyDescent="0.25">
      <c r="C191" s="54"/>
    </row>
    <row r="192" spans="3:3" s="53" customFormat="1" x14ac:dyDescent="0.25">
      <c r="C192" s="54"/>
    </row>
    <row r="193" spans="3:3" s="53" customFormat="1" x14ac:dyDescent="0.25">
      <c r="C193" s="54"/>
    </row>
    <row r="194" spans="3:3" s="53" customFormat="1" x14ac:dyDescent="0.25">
      <c r="C194" s="54"/>
    </row>
    <row r="195" spans="3:3" s="53" customFormat="1" x14ac:dyDescent="0.25">
      <c r="C195" s="54"/>
    </row>
    <row r="196" spans="3:3" s="53" customFormat="1" x14ac:dyDescent="0.25">
      <c r="C196" s="54"/>
    </row>
    <row r="197" spans="3:3" s="53" customFormat="1" x14ac:dyDescent="0.25">
      <c r="C197" s="54"/>
    </row>
    <row r="198" spans="3:3" s="53" customFormat="1" x14ac:dyDescent="0.25">
      <c r="C198" s="54"/>
    </row>
    <row r="199" spans="3:3" s="53" customFormat="1" x14ac:dyDescent="0.25">
      <c r="C199" s="54"/>
    </row>
    <row r="200" spans="3:3" s="53" customFormat="1" x14ac:dyDescent="0.25">
      <c r="C200" s="54"/>
    </row>
    <row r="201" spans="3:3" s="53" customFormat="1" x14ac:dyDescent="0.25">
      <c r="C201" s="54"/>
    </row>
    <row r="202" spans="3:3" s="53" customFormat="1" x14ac:dyDescent="0.25">
      <c r="C202" s="54"/>
    </row>
    <row r="203" spans="3:3" s="53" customFormat="1" x14ac:dyDescent="0.25">
      <c r="C203" s="54"/>
    </row>
    <row r="204" spans="3:3" s="53" customFormat="1" x14ac:dyDescent="0.25">
      <c r="C204" s="54"/>
    </row>
    <row r="205" spans="3:3" s="53" customFormat="1" x14ac:dyDescent="0.25">
      <c r="C205" s="54"/>
    </row>
    <row r="206" spans="3:3" s="53" customFormat="1" x14ac:dyDescent="0.25">
      <c r="C206" s="54"/>
    </row>
    <row r="207" spans="3:3" s="53" customFormat="1" x14ac:dyDescent="0.25">
      <c r="C207" s="54"/>
    </row>
    <row r="208" spans="3:3" s="53" customFormat="1" x14ac:dyDescent="0.25">
      <c r="C208" s="54"/>
    </row>
    <row r="209" spans="3:3" s="53" customFormat="1" x14ac:dyDescent="0.25">
      <c r="C209" s="54"/>
    </row>
    <row r="210" spans="3:3" s="53" customFormat="1" x14ac:dyDescent="0.25">
      <c r="C210" s="54"/>
    </row>
    <row r="211" spans="3:3" s="53" customFormat="1" x14ac:dyDescent="0.25">
      <c r="C211" s="54"/>
    </row>
    <row r="212" spans="3:3" s="53" customFormat="1" x14ac:dyDescent="0.25">
      <c r="C212" s="54"/>
    </row>
    <row r="213" spans="3:3" s="53" customFormat="1" x14ac:dyDescent="0.25">
      <c r="C213" s="54"/>
    </row>
    <row r="214" spans="3:3" s="53" customFormat="1" x14ac:dyDescent="0.25">
      <c r="C214" s="54"/>
    </row>
    <row r="215" spans="3:3" s="53" customFormat="1" x14ac:dyDescent="0.25">
      <c r="C215" s="54"/>
    </row>
    <row r="216" spans="3:3" s="53" customFormat="1" x14ac:dyDescent="0.25">
      <c r="C216" s="54"/>
    </row>
    <row r="217" spans="3:3" s="53" customFormat="1" x14ac:dyDescent="0.25">
      <c r="C217" s="54"/>
    </row>
    <row r="218" spans="3:3" s="53" customFormat="1" x14ac:dyDescent="0.25">
      <c r="C218" s="54"/>
    </row>
    <row r="219" spans="3:3" s="53" customFormat="1" x14ac:dyDescent="0.25">
      <c r="C219" s="54"/>
    </row>
    <row r="220" spans="3:3" s="53" customFormat="1" x14ac:dyDescent="0.25">
      <c r="C220" s="54"/>
    </row>
    <row r="221" spans="3:3" s="53" customFormat="1" x14ac:dyDescent="0.25">
      <c r="C221" s="54"/>
    </row>
    <row r="222" spans="3:3" s="53" customFormat="1" x14ac:dyDescent="0.25">
      <c r="C222" s="54"/>
    </row>
    <row r="223" spans="3:3" s="53" customFormat="1" x14ac:dyDescent="0.25">
      <c r="C223" s="54"/>
    </row>
    <row r="224" spans="3:3" s="53" customFormat="1" x14ac:dyDescent="0.25">
      <c r="C224" s="54"/>
    </row>
    <row r="225" spans="3:3" s="53" customFormat="1" x14ac:dyDescent="0.25">
      <c r="C225" s="54"/>
    </row>
    <row r="226" spans="3:3" s="53" customFormat="1" x14ac:dyDescent="0.25">
      <c r="C226" s="54"/>
    </row>
    <row r="227" spans="3:3" s="53" customFormat="1" x14ac:dyDescent="0.25">
      <c r="C227" s="54"/>
    </row>
    <row r="228" spans="3:3" s="53" customFormat="1" x14ac:dyDescent="0.25">
      <c r="C228" s="54"/>
    </row>
    <row r="229" spans="3:3" s="53" customFormat="1" x14ac:dyDescent="0.25">
      <c r="C229" s="54"/>
    </row>
    <row r="230" spans="3:3" s="53" customFormat="1" x14ac:dyDescent="0.25">
      <c r="C230" s="54"/>
    </row>
    <row r="231" spans="3:3" s="53" customFormat="1" x14ac:dyDescent="0.25">
      <c r="C231" s="54"/>
    </row>
    <row r="232" spans="3:3" s="53" customFormat="1" x14ac:dyDescent="0.25">
      <c r="C232" s="54"/>
    </row>
    <row r="233" spans="3:3" s="53" customFormat="1" x14ac:dyDescent="0.25">
      <c r="C233" s="54"/>
    </row>
    <row r="234" spans="3:3" s="53" customFormat="1" x14ac:dyDescent="0.25">
      <c r="C234" s="54"/>
    </row>
    <row r="235" spans="3:3" s="53" customFormat="1" x14ac:dyDescent="0.25">
      <c r="C235" s="54"/>
    </row>
    <row r="236" spans="3:3" s="53" customFormat="1" x14ac:dyDescent="0.25">
      <c r="C236" s="54"/>
    </row>
    <row r="237" spans="3:3" s="53" customFormat="1" x14ac:dyDescent="0.25">
      <c r="C237" s="54"/>
    </row>
    <row r="238" spans="3:3" s="53" customFormat="1" x14ac:dyDescent="0.25">
      <c r="C238" s="54"/>
    </row>
    <row r="239" spans="3:3" s="53" customFormat="1" x14ac:dyDescent="0.25">
      <c r="C239" s="54"/>
    </row>
    <row r="240" spans="3:3" s="53" customFormat="1" x14ac:dyDescent="0.25">
      <c r="C240" s="54"/>
    </row>
    <row r="241" spans="3:3" s="53" customFormat="1" x14ac:dyDescent="0.25">
      <c r="C241" s="54"/>
    </row>
    <row r="242" spans="3:3" s="53" customFormat="1" x14ac:dyDescent="0.25">
      <c r="C242" s="54"/>
    </row>
    <row r="243" spans="3:3" s="53" customFormat="1" x14ac:dyDescent="0.25">
      <c r="C243" s="54"/>
    </row>
    <row r="244" spans="3:3" s="53" customFormat="1" x14ac:dyDescent="0.25">
      <c r="C244" s="54"/>
    </row>
    <row r="245" spans="3:3" s="53" customFormat="1" x14ac:dyDescent="0.25">
      <c r="C245" s="54"/>
    </row>
    <row r="246" spans="3:3" s="53" customFormat="1" x14ac:dyDescent="0.25">
      <c r="C246" s="54"/>
    </row>
    <row r="247" spans="3:3" s="53" customFormat="1" x14ac:dyDescent="0.25">
      <c r="C247" s="54"/>
    </row>
    <row r="248" spans="3:3" s="53" customFormat="1" x14ac:dyDescent="0.25">
      <c r="C248" s="54"/>
    </row>
    <row r="249" spans="3:3" s="53" customFormat="1" x14ac:dyDescent="0.25">
      <c r="C249" s="54"/>
    </row>
    <row r="250" spans="3:3" s="53" customFormat="1" x14ac:dyDescent="0.25">
      <c r="C250" s="54"/>
    </row>
    <row r="251" spans="3:3" s="53" customFormat="1" x14ac:dyDescent="0.25">
      <c r="C251" s="54"/>
    </row>
    <row r="252" spans="3:3" s="53" customFormat="1" x14ac:dyDescent="0.25">
      <c r="C252" s="54"/>
    </row>
    <row r="253" spans="3:3" s="53" customFormat="1" x14ac:dyDescent="0.25">
      <c r="C253" s="54"/>
    </row>
    <row r="254" spans="3:3" s="53" customFormat="1" x14ac:dyDescent="0.25">
      <c r="C254" s="54"/>
    </row>
    <row r="255" spans="3:3" s="53" customFormat="1" x14ac:dyDescent="0.25">
      <c r="C255" s="54"/>
    </row>
    <row r="256" spans="3:3" s="53" customFormat="1" x14ac:dyDescent="0.25">
      <c r="C256" s="54"/>
    </row>
    <row r="257" spans="3:3" s="53" customFormat="1" x14ac:dyDescent="0.25">
      <c r="C257" s="54"/>
    </row>
    <row r="258" spans="3:3" s="53" customFormat="1" x14ac:dyDescent="0.25">
      <c r="C258" s="54"/>
    </row>
    <row r="259" spans="3:3" s="53" customFormat="1" x14ac:dyDescent="0.25">
      <c r="C259" s="54"/>
    </row>
    <row r="260" spans="3:3" s="53" customFormat="1" x14ac:dyDescent="0.25">
      <c r="C260" s="54"/>
    </row>
    <row r="261" spans="3:3" s="53" customFormat="1" x14ac:dyDescent="0.25">
      <c r="C261" s="54"/>
    </row>
    <row r="262" spans="3:3" s="53" customFormat="1" x14ac:dyDescent="0.25">
      <c r="C262" s="54"/>
    </row>
    <row r="263" spans="3:3" s="53" customFormat="1" x14ac:dyDescent="0.25">
      <c r="C263" s="54"/>
    </row>
    <row r="264" spans="3:3" s="53" customFormat="1" x14ac:dyDescent="0.25">
      <c r="C264" s="54"/>
    </row>
    <row r="265" spans="3:3" s="53" customFormat="1" x14ac:dyDescent="0.25">
      <c r="C265" s="54"/>
    </row>
    <row r="266" spans="3:3" s="53" customFormat="1" x14ac:dyDescent="0.25">
      <c r="C266" s="54"/>
    </row>
    <row r="267" spans="3:3" s="53" customFormat="1" x14ac:dyDescent="0.25">
      <c r="C267" s="54"/>
    </row>
    <row r="268" spans="3:3" s="53" customFormat="1" x14ac:dyDescent="0.25">
      <c r="C268" s="54"/>
    </row>
    <row r="269" spans="3:3" s="53" customFormat="1" x14ac:dyDescent="0.25">
      <c r="C269" s="54"/>
    </row>
    <row r="270" spans="3:3" s="53" customFormat="1" x14ac:dyDescent="0.25">
      <c r="C270" s="54"/>
    </row>
    <row r="271" spans="3:3" s="53" customFormat="1" x14ac:dyDescent="0.25">
      <c r="C271" s="54"/>
    </row>
    <row r="272" spans="3:3" s="53" customFormat="1" x14ac:dyDescent="0.25">
      <c r="C272" s="54"/>
    </row>
    <row r="273" spans="3:3" s="53" customFormat="1" x14ac:dyDescent="0.25">
      <c r="C273" s="54"/>
    </row>
    <row r="274" spans="3:3" s="53" customFormat="1" x14ac:dyDescent="0.25">
      <c r="C274" s="54"/>
    </row>
    <row r="275" spans="3:3" s="53" customFormat="1" x14ac:dyDescent="0.25">
      <c r="C275" s="54"/>
    </row>
    <row r="276" spans="3:3" s="53" customFormat="1" x14ac:dyDescent="0.25">
      <c r="C276" s="54"/>
    </row>
    <row r="277" spans="3:3" s="53" customFormat="1" x14ac:dyDescent="0.25">
      <c r="C277" s="54"/>
    </row>
    <row r="278" spans="3:3" s="53" customFormat="1" x14ac:dyDescent="0.25">
      <c r="C278" s="54"/>
    </row>
    <row r="279" spans="3:3" s="53" customFormat="1" x14ac:dyDescent="0.25">
      <c r="C279" s="54"/>
    </row>
    <row r="280" spans="3:3" s="53" customFormat="1" x14ac:dyDescent="0.25">
      <c r="C280" s="54"/>
    </row>
    <row r="281" spans="3:3" s="53" customFormat="1" x14ac:dyDescent="0.25">
      <c r="C281" s="54"/>
    </row>
    <row r="282" spans="3:3" s="53" customFormat="1" x14ac:dyDescent="0.25">
      <c r="C282" s="54"/>
    </row>
    <row r="283" spans="3:3" s="53" customFormat="1" x14ac:dyDescent="0.25">
      <c r="C283" s="54"/>
    </row>
    <row r="284" spans="3:3" s="53" customFormat="1" x14ac:dyDescent="0.25">
      <c r="C284" s="54"/>
    </row>
    <row r="285" spans="3:3" s="53" customFormat="1" x14ac:dyDescent="0.25">
      <c r="C285" s="54"/>
    </row>
    <row r="286" spans="3:3" s="53" customFormat="1" x14ac:dyDescent="0.25">
      <c r="C286" s="54"/>
    </row>
    <row r="287" spans="3:3" s="53" customFormat="1" x14ac:dyDescent="0.25">
      <c r="C287" s="54"/>
    </row>
    <row r="288" spans="3:3" s="53" customFormat="1" x14ac:dyDescent="0.25">
      <c r="C288" s="54"/>
    </row>
    <row r="289" spans="3:3" s="53" customFormat="1" x14ac:dyDescent="0.25">
      <c r="C289" s="54"/>
    </row>
    <row r="290" spans="3:3" s="53" customFormat="1" x14ac:dyDescent="0.25">
      <c r="C290" s="54"/>
    </row>
    <row r="291" spans="3:3" s="53" customFormat="1" x14ac:dyDescent="0.25">
      <c r="C291" s="54"/>
    </row>
    <row r="292" spans="3:3" s="53" customFormat="1" x14ac:dyDescent="0.25">
      <c r="C292" s="54"/>
    </row>
    <row r="293" spans="3:3" s="53" customFormat="1" x14ac:dyDescent="0.25">
      <c r="C293" s="54"/>
    </row>
    <row r="294" spans="3:3" s="53" customFormat="1" x14ac:dyDescent="0.25">
      <c r="C294" s="54"/>
    </row>
    <row r="295" spans="3:3" s="53" customFormat="1" x14ac:dyDescent="0.25">
      <c r="C295" s="54"/>
    </row>
    <row r="296" spans="3:3" s="53" customFormat="1" x14ac:dyDescent="0.25">
      <c r="C296" s="54"/>
    </row>
    <row r="297" spans="3:3" s="53" customFormat="1" x14ac:dyDescent="0.25">
      <c r="C297" s="54"/>
    </row>
    <row r="298" spans="3:3" s="53" customFormat="1" x14ac:dyDescent="0.25">
      <c r="C298" s="54"/>
    </row>
    <row r="299" spans="3:3" s="53" customFormat="1" x14ac:dyDescent="0.25">
      <c r="C299" s="54"/>
    </row>
    <row r="300" spans="3:3" s="53" customFormat="1" x14ac:dyDescent="0.25">
      <c r="C300" s="54"/>
    </row>
    <row r="301" spans="3:3" s="53" customFormat="1" x14ac:dyDescent="0.25">
      <c r="C301" s="54"/>
    </row>
    <row r="302" spans="3:3" s="53" customFormat="1" x14ac:dyDescent="0.25">
      <c r="C302" s="54"/>
    </row>
    <row r="303" spans="3:3" s="53" customFormat="1" x14ac:dyDescent="0.25">
      <c r="C303" s="54"/>
    </row>
    <row r="304" spans="3:3" s="53" customFormat="1" x14ac:dyDescent="0.25">
      <c r="C304" s="54"/>
    </row>
    <row r="305" spans="3:3" s="53" customFormat="1" x14ac:dyDescent="0.25">
      <c r="C305" s="54"/>
    </row>
    <row r="306" spans="3:3" s="53" customFormat="1" x14ac:dyDescent="0.25">
      <c r="C306" s="54"/>
    </row>
    <row r="307" spans="3:3" s="53" customFormat="1" x14ac:dyDescent="0.25">
      <c r="C307" s="54"/>
    </row>
    <row r="308" spans="3:3" s="53" customFormat="1" x14ac:dyDescent="0.25">
      <c r="C308" s="54"/>
    </row>
    <row r="309" spans="3:3" s="53" customFormat="1" x14ac:dyDescent="0.25">
      <c r="C309" s="54"/>
    </row>
    <row r="310" spans="3:3" s="53" customFormat="1" x14ac:dyDescent="0.25">
      <c r="C310" s="54"/>
    </row>
    <row r="311" spans="3:3" s="53" customFormat="1" x14ac:dyDescent="0.25">
      <c r="C311" s="54"/>
    </row>
    <row r="312" spans="3:3" s="53" customFormat="1" x14ac:dyDescent="0.25">
      <c r="C312" s="54"/>
    </row>
    <row r="313" spans="3:3" s="53" customFormat="1" x14ac:dyDescent="0.25">
      <c r="C313" s="54"/>
    </row>
    <row r="314" spans="3:3" s="53" customFormat="1" x14ac:dyDescent="0.25">
      <c r="C314" s="54"/>
    </row>
    <row r="315" spans="3:3" s="53" customFormat="1" x14ac:dyDescent="0.25">
      <c r="C315" s="54"/>
    </row>
    <row r="316" spans="3:3" s="53" customFormat="1" x14ac:dyDescent="0.25">
      <c r="C316" s="54"/>
    </row>
    <row r="317" spans="3:3" s="53" customFormat="1" x14ac:dyDescent="0.25">
      <c r="C317" s="54"/>
    </row>
    <row r="318" spans="3:3" s="53" customFormat="1" x14ac:dyDescent="0.25">
      <c r="C318" s="54"/>
    </row>
    <row r="319" spans="3:3" s="53" customFormat="1" x14ac:dyDescent="0.25">
      <c r="C319" s="54"/>
    </row>
    <row r="320" spans="3:3" s="53" customFormat="1" x14ac:dyDescent="0.25">
      <c r="C320" s="54"/>
    </row>
    <row r="321" spans="3:3" s="53" customFormat="1" x14ac:dyDescent="0.25">
      <c r="C321" s="54"/>
    </row>
    <row r="322" spans="3:3" s="53" customFormat="1" x14ac:dyDescent="0.25">
      <c r="C322" s="54"/>
    </row>
    <row r="323" spans="3:3" s="53" customFormat="1" x14ac:dyDescent="0.25">
      <c r="C323" s="54"/>
    </row>
    <row r="324" spans="3:3" s="53" customFormat="1" x14ac:dyDescent="0.25">
      <c r="C324" s="54"/>
    </row>
    <row r="325" spans="3:3" s="53" customFormat="1" x14ac:dyDescent="0.25">
      <c r="C325" s="54"/>
    </row>
    <row r="326" spans="3:3" s="53" customFormat="1" x14ac:dyDescent="0.25">
      <c r="C326" s="54"/>
    </row>
    <row r="327" spans="3:3" s="53" customFormat="1" x14ac:dyDescent="0.25">
      <c r="C327" s="54"/>
    </row>
    <row r="328" spans="3:3" s="53" customFormat="1" x14ac:dyDescent="0.25">
      <c r="C328" s="54"/>
    </row>
    <row r="329" spans="3:3" s="53" customFormat="1" x14ac:dyDescent="0.25">
      <c r="C329" s="54"/>
    </row>
    <row r="330" spans="3:3" s="53" customFormat="1" x14ac:dyDescent="0.25">
      <c r="C330" s="54"/>
    </row>
    <row r="331" spans="3:3" s="53" customFormat="1" x14ac:dyDescent="0.25">
      <c r="C331" s="54"/>
    </row>
    <row r="332" spans="3:3" s="53" customFormat="1" x14ac:dyDescent="0.25">
      <c r="C332" s="54"/>
    </row>
    <row r="333" spans="3:3" s="53" customFormat="1" x14ac:dyDescent="0.25">
      <c r="C333" s="54"/>
    </row>
    <row r="334" spans="3:3" s="53" customFormat="1" x14ac:dyDescent="0.25">
      <c r="C334" s="54"/>
    </row>
    <row r="335" spans="3:3" s="53" customFormat="1" x14ac:dyDescent="0.25">
      <c r="C335" s="54"/>
    </row>
    <row r="336" spans="3:3" s="53" customFormat="1" x14ac:dyDescent="0.25">
      <c r="C336" s="54"/>
    </row>
    <row r="337" spans="3:3" s="53" customFormat="1" x14ac:dyDescent="0.25">
      <c r="C337" s="54"/>
    </row>
    <row r="338" spans="3:3" s="53" customFormat="1" x14ac:dyDescent="0.25">
      <c r="C338" s="54"/>
    </row>
    <row r="339" spans="3:3" s="53" customFormat="1" x14ac:dyDescent="0.25">
      <c r="C339" s="54"/>
    </row>
    <row r="340" spans="3:3" s="53" customFormat="1" x14ac:dyDescent="0.25">
      <c r="C340" s="54"/>
    </row>
    <row r="341" spans="3:3" s="53" customFormat="1" x14ac:dyDescent="0.25">
      <c r="C341" s="54"/>
    </row>
    <row r="342" spans="3:3" s="53" customFormat="1" x14ac:dyDescent="0.25">
      <c r="C342" s="54"/>
    </row>
    <row r="343" spans="3:3" s="53" customFormat="1" x14ac:dyDescent="0.25">
      <c r="C343" s="54"/>
    </row>
    <row r="344" spans="3:3" s="53" customFormat="1" x14ac:dyDescent="0.25">
      <c r="C344" s="54"/>
    </row>
    <row r="345" spans="3:3" s="53" customFormat="1" x14ac:dyDescent="0.25">
      <c r="C345" s="54"/>
    </row>
    <row r="346" spans="3:3" s="53" customFormat="1" x14ac:dyDescent="0.25">
      <c r="C346" s="54"/>
    </row>
    <row r="347" spans="3:3" s="53" customFormat="1" x14ac:dyDescent="0.25">
      <c r="C347" s="54"/>
    </row>
    <row r="348" spans="3:3" s="53" customFormat="1" x14ac:dyDescent="0.25">
      <c r="C348" s="54"/>
    </row>
    <row r="349" spans="3:3" s="53" customFormat="1" x14ac:dyDescent="0.25">
      <c r="C349" s="54"/>
    </row>
    <row r="350" spans="3:3" s="53" customFormat="1" x14ac:dyDescent="0.25">
      <c r="C350" s="54"/>
    </row>
    <row r="351" spans="3:3" s="53" customFormat="1" x14ac:dyDescent="0.25">
      <c r="C351" s="54"/>
    </row>
    <row r="352" spans="3:3" s="53" customFormat="1" x14ac:dyDescent="0.25">
      <c r="C352" s="54"/>
    </row>
    <row r="353" spans="1:17" s="53" customFormat="1" x14ac:dyDescent="0.25">
      <c r="C353" s="54"/>
    </row>
    <row r="354" spans="1:17" s="53" customFormat="1" x14ac:dyDescent="0.25">
      <c r="C354" s="54"/>
    </row>
    <row r="355" spans="1:17" s="53" customFormat="1" x14ac:dyDescent="0.25">
      <c r="C355" s="54"/>
    </row>
    <row r="356" spans="1:17" s="53" customFormat="1" x14ac:dyDescent="0.25">
      <c r="C356" s="54"/>
    </row>
    <row r="357" spans="1:17" s="53" customFormat="1" x14ac:dyDescent="0.25">
      <c r="C357" s="54"/>
    </row>
    <row r="358" spans="1:17" s="53" customFormat="1" x14ac:dyDescent="0.25">
      <c r="C358" s="54"/>
    </row>
    <row r="359" spans="1:17" s="53" customFormat="1" x14ac:dyDescent="0.25">
      <c r="C359" s="54"/>
    </row>
    <row r="360" spans="1:17" x14ac:dyDescent="0.25">
      <c r="A360" s="5"/>
      <c r="B360" s="5"/>
      <c r="C360" s="8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</row>
    <row r="361" spans="1:17" x14ac:dyDescent="0.25">
      <c r="A361" s="5"/>
      <c r="B361" s="5"/>
      <c r="C361" s="8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</row>
    <row r="362" spans="1:17" x14ac:dyDescent="0.25">
      <c r="A362" s="5"/>
      <c r="B362" s="5"/>
      <c r="C362" s="8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</row>
    <row r="363" spans="1:17" x14ac:dyDescent="0.25">
      <c r="A363" s="5"/>
      <c r="B363" s="5"/>
      <c r="C363" s="8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</row>
    <row r="364" spans="1:17" x14ac:dyDescent="0.25">
      <c r="A364" s="5"/>
      <c r="B364" s="5"/>
      <c r="C364" s="8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</row>
    <row r="365" spans="1:17" x14ac:dyDescent="0.25">
      <c r="A365" s="5"/>
      <c r="B365" s="5"/>
      <c r="C365" s="8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</row>
    <row r="366" spans="1:17" x14ac:dyDescent="0.25">
      <c r="A366" s="5"/>
      <c r="B366" s="5"/>
      <c r="C366" s="8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</row>
    <row r="367" spans="1:17" x14ac:dyDescent="0.25">
      <c r="A367" s="5"/>
      <c r="B367" s="5"/>
      <c r="C367" s="8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</row>
    <row r="368" spans="1:17" x14ac:dyDescent="0.25">
      <c r="A368" s="5"/>
      <c r="B368" s="5"/>
      <c r="C368" s="8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</row>
    <row r="369" spans="1:17" x14ac:dyDescent="0.25">
      <c r="A369" s="5"/>
      <c r="B369" s="5"/>
      <c r="C369" s="8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</row>
  </sheetData>
  <mergeCells count="2">
    <mergeCell ref="A1:R1"/>
    <mergeCell ref="A2:R2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CF345"/>
  <sheetViews>
    <sheetView workbookViewId="0">
      <selection sqref="A1:L1"/>
    </sheetView>
  </sheetViews>
  <sheetFormatPr defaultRowHeight="15" x14ac:dyDescent="0.25"/>
  <cols>
    <col min="11" max="11" width="10.42578125" customWidth="1"/>
    <col min="12" max="12" width="9.140625" style="5"/>
    <col min="13" max="84" width="9.140625" style="53"/>
  </cols>
  <sheetData>
    <row r="1" spans="1:12" ht="24" thickBot="1" x14ac:dyDescent="0.4">
      <c r="A1" s="117" t="s">
        <v>11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8"/>
    </row>
    <row r="2" spans="1:12" ht="19.5" thickBot="1" x14ac:dyDescent="0.35">
      <c r="A2" s="120" t="s">
        <v>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1"/>
    </row>
    <row r="3" spans="1:12" x14ac:dyDescent="0.2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5"/>
    </row>
    <row r="4" spans="1:12" x14ac:dyDescent="0.25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6"/>
    </row>
    <row r="5" spans="1:12" ht="15.75" thickBot="1" x14ac:dyDescent="0.3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6"/>
    </row>
    <row r="6" spans="1:12" ht="15.75" thickBot="1" x14ac:dyDescent="0.3">
      <c r="A6" s="53"/>
      <c r="B6" s="53"/>
      <c r="C6" s="53"/>
      <c r="D6" s="53"/>
      <c r="E6" s="53"/>
      <c r="F6" s="53"/>
      <c r="G6" s="53"/>
      <c r="H6" s="53"/>
      <c r="I6" s="53"/>
      <c r="J6" s="38" t="s">
        <v>13</v>
      </c>
      <c r="K6" s="37">
        <f>SUM(ADIÇ!K21+SUBTR!K21+MULT!K21+DIV!$K$21+POTENC!H21)</f>
        <v>0</v>
      </c>
      <c r="L6" s="56"/>
    </row>
    <row r="7" spans="1:12" x14ac:dyDescent="0.25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6"/>
    </row>
    <row r="8" spans="1:12" ht="15.75" thickBot="1" x14ac:dyDescent="0.3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6"/>
    </row>
    <row r="9" spans="1:12" ht="15.75" thickBot="1" x14ac:dyDescent="0.3">
      <c r="A9" s="53"/>
      <c r="B9" s="53"/>
      <c r="C9" s="53"/>
      <c r="D9" s="53"/>
      <c r="E9" s="53"/>
      <c r="F9" s="53"/>
      <c r="G9" s="53"/>
      <c r="H9" s="53"/>
      <c r="I9" s="53"/>
      <c r="J9" s="99" t="s">
        <v>14</v>
      </c>
      <c r="K9" s="48">
        <f>SUM(ADIÇ!N21+SUBTR!N21+MULT!N21+DIV!$N$21+POTENC!K21)</f>
        <v>0</v>
      </c>
      <c r="L9" s="56"/>
    </row>
    <row r="10" spans="1:12" x14ac:dyDescent="0.25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6"/>
    </row>
    <row r="11" spans="1:12" x14ac:dyDescent="0.25">
      <c r="A11" s="53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6"/>
    </row>
    <row r="12" spans="1:12" x14ac:dyDescent="0.25">
      <c r="A12" s="53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6"/>
    </row>
    <row r="13" spans="1:12" x14ac:dyDescent="0.25">
      <c r="A13" s="53"/>
      <c r="B13" s="53" t="s">
        <v>26</v>
      </c>
      <c r="C13" s="53"/>
      <c r="D13" s="53"/>
      <c r="E13" s="53"/>
      <c r="F13" s="53"/>
      <c r="G13" s="53"/>
      <c r="H13" s="53"/>
      <c r="I13" s="53"/>
      <c r="J13" s="53"/>
      <c r="K13" s="53"/>
      <c r="L13" s="56"/>
    </row>
    <row r="14" spans="1:12" x14ac:dyDescent="0.25">
      <c r="A14" s="53"/>
      <c r="B14" s="53"/>
      <c r="C14" s="53"/>
      <c r="D14" s="53"/>
      <c r="E14" s="53"/>
      <c r="F14" s="70"/>
      <c r="G14" s="53"/>
      <c r="H14" s="53"/>
      <c r="I14" s="53"/>
      <c r="J14" s="53"/>
      <c r="K14" s="53"/>
      <c r="L14" s="56"/>
    </row>
    <row r="15" spans="1:12" x14ac:dyDescent="0.25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6"/>
    </row>
    <row r="16" spans="1:12" x14ac:dyDescent="0.25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6"/>
    </row>
    <row r="17" spans="1:12" x14ac:dyDescent="0.25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6"/>
    </row>
    <row r="18" spans="1:12" ht="36" x14ac:dyDescent="0.55000000000000004">
      <c r="A18" s="5"/>
      <c r="B18" s="51" t="str">
        <f>IF(K18=0,"",IF(K18&gt;=60,"Parabéns!! Você foi muito bem!","Ooops...precisa estudar mais um pouquinho..."))</f>
        <v/>
      </c>
      <c r="C18" s="50"/>
      <c r="D18" s="50"/>
      <c r="E18" s="50"/>
      <c r="F18" s="50"/>
      <c r="G18" s="50"/>
      <c r="H18" s="50"/>
      <c r="I18" s="50"/>
      <c r="K18" s="49">
        <f>K6*4</f>
        <v>0</v>
      </c>
      <c r="L18" s="56"/>
    </row>
    <row r="19" spans="1:12" x14ac:dyDescent="0.25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6"/>
    </row>
    <row r="20" spans="1:12" x14ac:dyDescent="0.25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6"/>
    </row>
    <row r="21" spans="1:12" x14ac:dyDescent="0.25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6"/>
    </row>
    <row r="22" spans="1:12" x14ac:dyDescent="0.25">
      <c r="A22" s="72"/>
      <c r="B22" s="100"/>
      <c r="C22" s="72"/>
      <c r="D22" s="72"/>
      <c r="E22" s="72"/>
      <c r="F22" s="72"/>
      <c r="G22" s="72"/>
      <c r="H22" s="72"/>
      <c r="I22" s="72"/>
      <c r="J22" s="72"/>
      <c r="K22" s="72"/>
      <c r="L22" s="74"/>
    </row>
    <row r="23" spans="1:12" s="53" customFormat="1" x14ac:dyDescent="0.25"/>
    <row r="24" spans="1:12" s="53" customFormat="1" x14ac:dyDescent="0.25"/>
    <row r="25" spans="1:12" s="53" customFormat="1" x14ac:dyDescent="0.25"/>
    <row r="26" spans="1:12" s="53" customFormat="1" x14ac:dyDescent="0.25"/>
    <row r="27" spans="1:12" s="53" customFormat="1" x14ac:dyDescent="0.25"/>
    <row r="28" spans="1:12" s="53" customFormat="1" x14ac:dyDescent="0.25"/>
    <row r="29" spans="1:12" s="53" customFormat="1" x14ac:dyDescent="0.25"/>
    <row r="30" spans="1:12" s="53" customFormat="1" x14ac:dyDescent="0.25"/>
    <row r="31" spans="1:12" s="53" customFormat="1" x14ac:dyDescent="0.25"/>
    <row r="32" spans="1:12" s="53" customFormat="1" x14ac:dyDescent="0.25"/>
    <row r="33" s="53" customFormat="1" x14ac:dyDescent="0.25"/>
    <row r="34" s="53" customFormat="1" x14ac:dyDescent="0.25"/>
    <row r="35" s="53" customFormat="1" x14ac:dyDescent="0.25"/>
    <row r="36" s="53" customFormat="1" x14ac:dyDescent="0.25"/>
    <row r="37" s="53" customFormat="1" x14ac:dyDescent="0.25"/>
    <row r="38" s="53" customFormat="1" x14ac:dyDescent="0.25"/>
    <row r="39" s="53" customFormat="1" x14ac:dyDescent="0.25"/>
    <row r="40" s="53" customFormat="1" x14ac:dyDescent="0.25"/>
    <row r="41" s="53" customFormat="1" x14ac:dyDescent="0.25"/>
    <row r="42" s="53" customFormat="1" x14ac:dyDescent="0.25"/>
    <row r="43" s="53" customFormat="1" x14ac:dyDescent="0.25"/>
    <row r="44" s="53" customFormat="1" x14ac:dyDescent="0.25"/>
    <row r="45" s="53" customFormat="1" x14ac:dyDescent="0.25"/>
    <row r="46" s="53" customFormat="1" x14ac:dyDescent="0.25"/>
    <row r="47" s="53" customFormat="1" x14ac:dyDescent="0.25"/>
    <row r="48" s="53" customFormat="1" x14ac:dyDescent="0.25"/>
    <row r="49" s="53" customFormat="1" x14ac:dyDescent="0.25"/>
    <row r="50" s="53" customFormat="1" x14ac:dyDescent="0.25"/>
    <row r="51" s="53" customFormat="1" x14ac:dyDescent="0.25"/>
    <row r="52" s="53" customFormat="1" x14ac:dyDescent="0.25"/>
    <row r="53" s="53" customFormat="1" x14ac:dyDescent="0.25"/>
    <row r="54" s="53" customFormat="1" x14ac:dyDescent="0.25"/>
    <row r="55" s="53" customFormat="1" x14ac:dyDescent="0.25"/>
    <row r="56" s="53" customFormat="1" x14ac:dyDescent="0.25"/>
    <row r="57" s="53" customFormat="1" x14ac:dyDescent="0.25"/>
    <row r="58" s="53" customFormat="1" x14ac:dyDescent="0.25"/>
    <row r="59" s="53" customFormat="1" x14ac:dyDescent="0.25"/>
    <row r="60" s="53" customFormat="1" x14ac:dyDescent="0.25"/>
    <row r="61" s="53" customFormat="1" x14ac:dyDescent="0.25"/>
    <row r="62" s="53" customFormat="1" x14ac:dyDescent="0.25"/>
    <row r="63" s="53" customFormat="1" x14ac:dyDescent="0.25"/>
    <row r="64" s="53" customFormat="1" x14ac:dyDescent="0.25"/>
    <row r="65" s="53" customFormat="1" x14ac:dyDescent="0.25"/>
    <row r="66" s="53" customFormat="1" x14ac:dyDescent="0.25"/>
    <row r="67" s="53" customFormat="1" x14ac:dyDescent="0.25"/>
    <row r="68" s="53" customFormat="1" x14ac:dyDescent="0.25"/>
    <row r="69" s="53" customFormat="1" x14ac:dyDescent="0.25"/>
    <row r="70" s="53" customFormat="1" x14ac:dyDescent="0.25"/>
    <row r="71" s="53" customFormat="1" x14ac:dyDescent="0.25"/>
    <row r="72" s="53" customFormat="1" x14ac:dyDescent="0.25"/>
    <row r="73" s="53" customFormat="1" x14ac:dyDescent="0.25"/>
    <row r="74" s="53" customFormat="1" x14ac:dyDescent="0.25"/>
    <row r="75" s="53" customFormat="1" x14ac:dyDescent="0.25"/>
    <row r="76" s="53" customFormat="1" x14ac:dyDescent="0.25"/>
    <row r="77" s="53" customFormat="1" x14ac:dyDescent="0.25"/>
    <row r="78" s="53" customFormat="1" x14ac:dyDescent="0.25"/>
    <row r="79" s="53" customFormat="1" x14ac:dyDescent="0.25"/>
    <row r="80" s="53" customFormat="1" x14ac:dyDescent="0.25"/>
    <row r="81" s="53" customFormat="1" x14ac:dyDescent="0.25"/>
    <row r="82" s="53" customFormat="1" x14ac:dyDescent="0.25"/>
    <row r="83" s="53" customFormat="1" x14ac:dyDescent="0.25"/>
    <row r="84" s="53" customFormat="1" x14ac:dyDescent="0.25"/>
    <row r="85" s="53" customFormat="1" x14ac:dyDescent="0.25"/>
    <row r="86" s="53" customFormat="1" x14ac:dyDescent="0.25"/>
    <row r="87" s="53" customFormat="1" x14ac:dyDescent="0.25"/>
    <row r="88" s="53" customFormat="1" x14ac:dyDescent="0.25"/>
    <row r="89" s="53" customFormat="1" x14ac:dyDescent="0.25"/>
    <row r="90" s="53" customFormat="1" x14ac:dyDescent="0.25"/>
    <row r="91" s="53" customFormat="1" x14ac:dyDescent="0.25"/>
    <row r="92" s="53" customFormat="1" x14ac:dyDescent="0.25"/>
    <row r="93" s="53" customFormat="1" x14ac:dyDescent="0.25"/>
    <row r="94" s="53" customFormat="1" x14ac:dyDescent="0.25"/>
    <row r="95" s="53" customFormat="1" x14ac:dyDescent="0.25"/>
    <row r="96" s="53" customFormat="1" x14ac:dyDescent="0.25"/>
    <row r="97" s="53" customFormat="1" x14ac:dyDescent="0.25"/>
    <row r="98" s="53" customFormat="1" x14ac:dyDescent="0.25"/>
    <row r="99" s="53" customFormat="1" x14ac:dyDescent="0.25"/>
    <row r="100" s="53" customFormat="1" x14ac:dyDescent="0.25"/>
    <row r="101" s="53" customFormat="1" x14ac:dyDescent="0.25"/>
    <row r="102" s="53" customFormat="1" x14ac:dyDescent="0.25"/>
    <row r="103" s="53" customFormat="1" x14ac:dyDescent="0.25"/>
    <row r="104" s="53" customFormat="1" x14ac:dyDescent="0.25"/>
    <row r="105" s="53" customFormat="1" x14ac:dyDescent="0.25"/>
    <row r="106" s="53" customFormat="1" x14ac:dyDescent="0.25"/>
    <row r="107" s="53" customFormat="1" x14ac:dyDescent="0.25"/>
    <row r="108" s="53" customFormat="1" x14ac:dyDescent="0.25"/>
    <row r="109" s="53" customFormat="1" x14ac:dyDescent="0.25"/>
    <row r="110" s="53" customFormat="1" x14ac:dyDescent="0.25"/>
    <row r="111" s="53" customFormat="1" x14ac:dyDescent="0.25"/>
    <row r="112" s="53" customFormat="1" x14ac:dyDescent="0.25"/>
    <row r="113" s="53" customFormat="1" x14ac:dyDescent="0.25"/>
    <row r="114" s="53" customFormat="1" x14ac:dyDescent="0.25"/>
    <row r="115" s="53" customFormat="1" x14ac:dyDescent="0.25"/>
    <row r="116" s="53" customFormat="1" x14ac:dyDescent="0.25"/>
    <row r="117" s="53" customFormat="1" x14ac:dyDescent="0.25"/>
    <row r="118" s="53" customFormat="1" x14ac:dyDescent="0.25"/>
    <row r="119" s="53" customFormat="1" x14ac:dyDescent="0.25"/>
    <row r="120" s="53" customFormat="1" x14ac:dyDescent="0.25"/>
    <row r="121" s="53" customFormat="1" x14ac:dyDescent="0.25"/>
    <row r="122" s="53" customFormat="1" x14ac:dyDescent="0.25"/>
    <row r="123" s="53" customFormat="1" x14ac:dyDescent="0.25"/>
    <row r="124" s="53" customFormat="1" x14ac:dyDescent="0.25"/>
    <row r="125" s="53" customFormat="1" x14ac:dyDescent="0.25"/>
    <row r="126" s="53" customFormat="1" x14ac:dyDescent="0.25"/>
    <row r="127" s="53" customFormat="1" x14ac:dyDescent="0.25"/>
    <row r="128" s="53" customFormat="1" x14ac:dyDescent="0.25"/>
    <row r="129" s="53" customFormat="1" x14ac:dyDescent="0.25"/>
    <row r="130" s="53" customFormat="1" x14ac:dyDescent="0.25"/>
    <row r="131" s="53" customFormat="1" x14ac:dyDescent="0.25"/>
    <row r="132" s="53" customFormat="1" x14ac:dyDescent="0.25"/>
    <row r="133" s="53" customFormat="1" x14ac:dyDescent="0.25"/>
    <row r="134" s="53" customFormat="1" x14ac:dyDescent="0.25"/>
    <row r="135" s="53" customFormat="1" x14ac:dyDescent="0.25"/>
    <row r="136" s="53" customFormat="1" x14ac:dyDescent="0.25"/>
    <row r="137" s="53" customFormat="1" x14ac:dyDescent="0.25"/>
    <row r="138" s="53" customFormat="1" x14ac:dyDescent="0.25"/>
    <row r="139" s="53" customFormat="1" x14ac:dyDescent="0.25"/>
    <row r="140" s="53" customFormat="1" x14ac:dyDescent="0.25"/>
    <row r="141" s="53" customFormat="1" x14ac:dyDescent="0.25"/>
    <row r="142" s="53" customFormat="1" x14ac:dyDescent="0.25"/>
    <row r="143" s="53" customFormat="1" x14ac:dyDescent="0.25"/>
    <row r="144" s="53" customFormat="1" x14ac:dyDescent="0.25"/>
    <row r="145" s="53" customFormat="1" x14ac:dyDescent="0.25"/>
    <row r="146" s="53" customFormat="1" x14ac:dyDescent="0.25"/>
    <row r="147" s="53" customFormat="1" x14ac:dyDescent="0.25"/>
    <row r="148" s="53" customFormat="1" x14ac:dyDescent="0.25"/>
    <row r="149" s="53" customFormat="1" x14ac:dyDescent="0.25"/>
    <row r="150" s="53" customFormat="1" x14ac:dyDescent="0.25"/>
    <row r="151" s="53" customFormat="1" x14ac:dyDescent="0.25"/>
    <row r="152" s="53" customFormat="1" x14ac:dyDescent="0.25"/>
    <row r="153" s="53" customFormat="1" x14ac:dyDescent="0.25"/>
    <row r="154" s="53" customFormat="1" x14ac:dyDescent="0.25"/>
    <row r="155" s="53" customFormat="1" x14ac:dyDescent="0.25"/>
    <row r="156" s="53" customFormat="1" x14ac:dyDescent="0.25"/>
    <row r="157" s="53" customFormat="1" x14ac:dyDescent="0.25"/>
    <row r="158" s="53" customFormat="1" x14ac:dyDescent="0.25"/>
    <row r="159" s="53" customFormat="1" x14ac:dyDescent="0.25"/>
    <row r="160" s="53" customFormat="1" x14ac:dyDescent="0.25"/>
    <row r="161" s="53" customFormat="1" x14ac:dyDescent="0.25"/>
    <row r="162" s="53" customFormat="1" x14ac:dyDescent="0.25"/>
    <row r="163" s="53" customFormat="1" x14ac:dyDescent="0.25"/>
    <row r="164" s="53" customFormat="1" x14ac:dyDescent="0.25"/>
    <row r="165" s="53" customFormat="1" x14ac:dyDescent="0.25"/>
    <row r="166" s="53" customFormat="1" x14ac:dyDescent="0.25"/>
    <row r="167" s="53" customFormat="1" x14ac:dyDescent="0.25"/>
    <row r="168" s="53" customFormat="1" x14ac:dyDescent="0.25"/>
    <row r="169" s="53" customFormat="1" x14ac:dyDescent="0.25"/>
    <row r="170" s="53" customFormat="1" x14ac:dyDescent="0.25"/>
    <row r="171" s="53" customFormat="1" x14ac:dyDescent="0.25"/>
    <row r="172" s="53" customFormat="1" x14ac:dyDescent="0.25"/>
    <row r="173" s="53" customFormat="1" x14ac:dyDescent="0.25"/>
    <row r="174" s="53" customFormat="1" x14ac:dyDescent="0.25"/>
    <row r="175" s="53" customFormat="1" x14ac:dyDescent="0.25"/>
    <row r="176" s="53" customFormat="1" x14ac:dyDescent="0.25"/>
    <row r="177" s="53" customFormat="1" x14ac:dyDescent="0.25"/>
    <row r="178" s="53" customFormat="1" x14ac:dyDescent="0.25"/>
    <row r="179" s="53" customFormat="1" x14ac:dyDescent="0.25"/>
    <row r="180" s="53" customFormat="1" x14ac:dyDescent="0.25"/>
    <row r="181" s="53" customFormat="1" x14ac:dyDescent="0.25"/>
    <row r="182" s="53" customFormat="1" x14ac:dyDescent="0.25"/>
    <row r="183" s="53" customFormat="1" x14ac:dyDescent="0.25"/>
    <row r="184" s="53" customFormat="1" x14ac:dyDescent="0.25"/>
    <row r="185" s="53" customFormat="1" x14ac:dyDescent="0.25"/>
    <row r="186" s="53" customFormat="1" x14ac:dyDescent="0.25"/>
    <row r="187" s="53" customFormat="1" x14ac:dyDescent="0.25"/>
    <row r="188" s="53" customFormat="1" x14ac:dyDescent="0.25"/>
    <row r="189" s="53" customFormat="1" x14ac:dyDescent="0.25"/>
    <row r="190" s="53" customFormat="1" x14ac:dyDescent="0.25"/>
    <row r="191" s="53" customFormat="1" x14ac:dyDescent="0.25"/>
    <row r="192" s="53" customFormat="1" x14ac:dyDescent="0.25"/>
    <row r="193" s="53" customFormat="1" x14ac:dyDescent="0.25"/>
    <row r="194" s="53" customFormat="1" x14ac:dyDescent="0.25"/>
    <row r="195" s="53" customFormat="1" x14ac:dyDescent="0.25"/>
    <row r="196" s="53" customFormat="1" x14ac:dyDescent="0.25"/>
    <row r="197" s="53" customFormat="1" x14ac:dyDescent="0.25"/>
    <row r="198" s="53" customFormat="1" x14ac:dyDescent="0.25"/>
    <row r="199" s="53" customFormat="1" x14ac:dyDescent="0.25"/>
    <row r="200" s="53" customFormat="1" x14ac:dyDescent="0.25"/>
    <row r="201" s="53" customFormat="1" x14ac:dyDescent="0.25"/>
    <row r="202" s="53" customFormat="1" x14ac:dyDescent="0.25"/>
    <row r="203" s="53" customFormat="1" x14ac:dyDescent="0.25"/>
    <row r="204" s="53" customFormat="1" x14ac:dyDescent="0.25"/>
    <row r="205" s="53" customFormat="1" x14ac:dyDescent="0.25"/>
    <row r="206" s="53" customFormat="1" x14ac:dyDescent="0.25"/>
    <row r="207" s="53" customFormat="1" x14ac:dyDescent="0.25"/>
    <row r="208" s="53" customFormat="1" x14ac:dyDescent="0.25"/>
    <row r="209" s="53" customFormat="1" x14ac:dyDescent="0.25"/>
    <row r="210" s="53" customFormat="1" x14ac:dyDescent="0.25"/>
    <row r="211" s="53" customFormat="1" x14ac:dyDescent="0.25"/>
    <row r="212" s="53" customFormat="1" x14ac:dyDescent="0.25"/>
    <row r="213" s="53" customFormat="1" x14ac:dyDescent="0.25"/>
    <row r="214" s="53" customFormat="1" x14ac:dyDescent="0.25"/>
    <row r="215" s="53" customFormat="1" x14ac:dyDescent="0.25"/>
    <row r="216" s="53" customFormat="1" x14ac:dyDescent="0.25"/>
    <row r="217" s="53" customFormat="1" x14ac:dyDescent="0.25"/>
    <row r="218" s="53" customFormat="1" x14ac:dyDescent="0.25"/>
    <row r="219" s="53" customFormat="1" x14ac:dyDescent="0.25"/>
    <row r="220" s="53" customFormat="1" x14ac:dyDescent="0.25"/>
    <row r="221" s="53" customFormat="1" x14ac:dyDescent="0.25"/>
    <row r="222" s="53" customFormat="1" x14ac:dyDescent="0.25"/>
    <row r="223" s="53" customFormat="1" x14ac:dyDescent="0.25"/>
    <row r="224" s="53" customFormat="1" x14ac:dyDescent="0.25"/>
    <row r="225" s="53" customFormat="1" x14ac:dyDescent="0.25"/>
    <row r="226" s="53" customFormat="1" x14ac:dyDescent="0.25"/>
    <row r="227" s="53" customFormat="1" x14ac:dyDescent="0.25"/>
    <row r="228" s="53" customFormat="1" x14ac:dyDescent="0.25"/>
    <row r="229" s="53" customFormat="1" x14ac:dyDescent="0.25"/>
    <row r="230" s="53" customFormat="1" x14ac:dyDescent="0.25"/>
    <row r="231" s="53" customFormat="1" x14ac:dyDescent="0.25"/>
    <row r="232" s="53" customFormat="1" x14ac:dyDescent="0.25"/>
    <row r="233" s="53" customFormat="1" x14ac:dyDescent="0.25"/>
    <row r="234" s="53" customFormat="1" x14ac:dyDescent="0.25"/>
    <row r="235" s="53" customFormat="1" x14ac:dyDescent="0.25"/>
    <row r="236" s="53" customFormat="1" x14ac:dyDescent="0.25"/>
    <row r="237" s="53" customFormat="1" x14ac:dyDescent="0.25"/>
    <row r="238" s="53" customFormat="1" x14ac:dyDescent="0.25"/>
    <row r="239" s="53" customFormat="1" x14ac:dyDescent="0.25"/>
    <row r="240" s="53" customFormat="1" x14ac:dyDescent="0.25"/>
    <row r="241" s="53" customFormat="1" x14ac:dyDescent="0.25"/>
    <row r="242" s="53" customFormat="1" x14ac:dyDescent="0.25"/>
    <row r="243" s="53" customFormat="1" x14ac:dyDescent="0.25"/>
    <row r="244" s="53" customFormat="1" x14ac:dyDescent="0.25"/>
    <row r="245" s="53" customFormat="1" x14ac:dyDescent="0.25"/>
    <row r="246" s="53" customFormat="1" x14ac:dyDescent="0.25"/>
    <row r="247" s="53" customFormat="1" x14ac:dyDescent="0.25"/>
    <row r="248" s="53" customFormat="1" x14ac:dyDescent="0.25"/>
    <row r="249" s="53" customFormat="1" x14ac:dyDescent="0.25"/>
    <row r="250" s="53" customFormat="1" x14ac:dyDescent="0.25"/>
    <row r="251" s="53" customFormat="1" x14ac:dyDescent="0.25"/>
    <row r="252" s="53" customFormat="1" x14ac:dyDescent="0.25"/>
    <row r="253" s="53" customFormat="1" x14ac:dyDescent="0.25"/>
    <row r="254" s="53" customFormat="1" x14ac:dyDescent="0.25"/>
    <row r="255" s="53" customFormat="1" x14ac:dyDescent="0.25"/>
    <row r="256" s="53" customFormat="1" x14ac:dyDescent="0.25"/>
    <row r="257" s="53" customFormat="1" x14ac:dyDescent="0.25"/>
    <row r="258" s="53" customFormat="1" x14ac:dyDescent="0.25"/>
    <row r="259" s="53" customFormat="1" x14ac:dyDescent="0.25"/>
    <row r="260" s="53" customFormat="1" x14ac:dyDescent="0.25"/>
    <row r="261" s="53" customFormat="1" x14ac:dyDescent="0.25"/>
    <row r="262" s="53" customFormat="1" x14ac:dyDescent="0.25"/>
    <row r="263" s="53" customFormat="1" x14ac:dyDescent="0.25"/>
    <row r="264" s="53" customFormat="1" x14ac:dyDescent="0.25"/>
    <row r="265" s="53" customFormat="1" x14ac:dyDescent="0.25"/>
    <row r="266" s="53" customFormat="1" x14ac:dyDescent="0.25"/>
    <row r="267" s="53" customFormat="1" x14ac:dyDescent="0.25"/>
    <row r="268" s="53" customFormat="1" x14ac:dyDescent="0.25"/>
    <row r="269" s="53" customFormat="1" x14ac:dyDescent="0.25"/>
    <row r="270" s="53" customFormat="1" x14ac:dyDescent="0.25"/>
    <row r="271" s="53" customFormat="1" x14ac:dyDescent="0.25"/>
    <row r="272" s="53" customFormat="1" x14ac:dyDescent="0.25"/>
    <row r="273" s="53" customFormat="1" x14ac:dyDescent="0.25"/>
    <row r="274" s="53" customFormat="1" x14ac:dyDescent="0.25"/>
    <row r="275" s="53" customFormat="1" x14ac:dyDescent="0.25"/>
    <row r="276" s="53" customFormat="1" x14ac:dyDescent="0.25"/>
    <row r="277" s="53" customFormat="1" x14ac:dyDescent="0.25"/>
    <row r="278" s="53" customFormat="1" x14ac:dyDescent="0.25"/>
    <row r="279" s="53" customFormat="1" x14ac:dyDescent="0.25"/>
    <row r="280" s="53" customFormat="1" x14ac:dyDescent="0.25"/>
    <row r="281" s="53" customFormat="1" x14ac:dyDescent="0.25"/>
    <row r="282" s="53" customFormat="1" x14ac:dyDescent="0.25"/>
    <row r="283" s="53" customFormat="1" x14ac:dyDescent="0.25"/>
    <row r="284" s="53" customFormat="1" x14ac:dyDescent="0.25"/>
    <row r="285" s="53" customFormat="1" x14ac:dyDescent="0.25"/>
    <row r="286" s="53" customFormat="1" x14ac:dyDescent="0.25"/>
    <row r="287" s="53" customFormat="1" x14ac:dyDescent="0.25"/>
    <row r="288" s="53" customFormat="1" x14ac:dyDescent="0.25"/>
    <row r="289" s="53" customFormat="1" x14ac:dyDescent="0.25"/>
    <row r="290" s="53" customFormat="1" x14ac:dyDescent="0.25"/>
    <row r="291" s="53" customFormat="1" x14ac:dyDescent="0.25"/>
    <row r="292" s="53" customFormat="1" x14ac:dyDescent="0.25"/>
    <row r="293" s="53" customFormat="1" x14ac:dyDescent="0.25"/>
    <row r="294" s="53" customFormat="1" x14ac:dyDescent="0.25"/>
    <row r="295" s="53" customFormat="1" x14ac:dyDescent="0.25"/>
    <row r="296" s="53" customFormat="1" x14ac:dyDescent="0.25"/>
    <row r="297" s="53" customFormat="1" x14ac:dyDescent="0.25"/>
    <row r="298" s="53" customFormat="1" x14ac:dyDescent="0.25"/>
    <row r="299" s="53" customFormat="1" x14ac:dyDescent="0.25"/>
    <row r="300" s="53" customFormat="1" x14ac:dyDescent="0.25"/>
    <row r="301" s="53" customFormat="1" x14ac:dyDescent="0.25"/>
    <row r="302" s="53" customFormat="1" x14ac:dyDescent="0.25"/>
    <row r="303" s="53" customFormat="1" x14ac:dyDescent="0.25"/>
    <row r="304" s="53" customFormat="1" x14ac:dyDescent="0.25"/>
    <row r="305" s="53" customFormat="1" x14ac:dyDescent="0.25"/>
    <row r="306" s="53" customFormat="1" x14ac:dyDescent="0.25"/>
    <row r="307" s="53" customFormat="1" x14ac:dyDescent="0.25"/>
    <row r="308" s="53" customFormat="1" x14ac:dyDescent="0.25"/>
    <row r="309" s="53" customFormat="1" x14ac:dyDescent="0.25"/>
    <row r="310" s="53" customFormat="1" x14ac:dyDescent="0.25"/>
    <row r="311" s="53" customFormat="1" x14ac:dyDescent="0.25"/>
    <row r="312" s="53" customFormat="1" x14ac:dyDescent="0.25"/>
    <row r="313" s="53" customFormat="1" x14ac:dyDescent="0.25"/>
    <row r="314" s="53" customFormat="1" x14ac:dyDescent="0.25"/>
    <row r="315" s="53" customFormat="1" x14ac:dyDescent="0.25"/>
    <row r="316" s="53" customFormat="1" x14ac:dyDescent="0.25"/>
    <row r="317" s="53" customFormat="1" x14ac:dyDescent="0.25"/>
    <row r="318" s="53" customFormat="1" x14ac:dyDescent="0.25"/>
    <row r="319" s="53" customFormat="1" x14ac:dyDescent="0.25"/>
    <row r="320" s="53" customFormat="1" x14ac:dyDescent="0.25"/>
    <row r="321" s="53" customFormat="1" x14ac:dyDescent="0.25"/>
    <row r="322" s="53" customFormat="1" x14ac:dyDescent="0.25"/>
    <row r="323" s="53" customFormat="1" x14ac:dyDescent="0.25"/>
    <row r="324" s="53" customFormat="1" x14ac:dyDescent="0.25"/>
    <row r="325" s="53" customFormat="1" x14ac:dyDescent="0.25"/>
    <row r="326" s="53" customFormat="1" x14ac:dyDescent="0.25"/>
    <row r="327" s="53" customFormat="1" x14ac:dyDescent="0.25"/>
    <row r="328" s="53" customFormat="1" x14ac:dyDescent="0.25"/>
    <row r="329" s="53" customFormat="1" x14ac:dyDescent="0.25"/>
    <row r="330" s="53" customFormat="1" x14ac:dyDescent="0.25"/>
    <row r="331" s="53" customFormat="1" x14ac:dyDescent="0.25"/>
    <row r="332" s="53" customFormat="1" x14ac:dyDescent="0.25"/>
    <row r="333" s="53" customFormat="1" x14ac:dyDescent="0.25"/>
    <row r="334" s="53" customFormat="1" x14ac:dyDescent="0.25"/>
    <row r="335" s="53" customFormat="1" x14ac:dyDescent="0.25"/>
    <row r="336" s="53" customFormat="1" x14ac:dyDescent="0.25"/>
    <row r="337" spans="1:11" s="53" customFormat="1" x14ac:dyDescent="0.25"/>
    <row r="338" spans="1:11" s="53" customFormat="1" x14ac:dyDescent="0.25"/>
    <row r="339" spans="1:11" s="53" customFormat="1" x14ac:dyDescent="0.25"/>
    <row r="340" spans="1:11" s="53" customFormat="1" x14ac:dyDescent="0.25"/>
    <row r="341" spans="1:11" s="53" customFormat="1" x14ac:dyDescent="0.25"/>
    <row r="342" spans="1:11" s="53" customFormat="1" x14ac:dyDescent="0.25"/>
    <row r="343" spans="1:11" s="53" customFormat="1" x14ac:dyDescent="0.25"/>
    <row r="344" spans="1:11" s="53" customFormat="1" x14ac:dyDescent="0.25"/>
    <row r="345" spans="1:11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</row>
  </sheetData>
  <mergeCells count="2">
    <mergeCell ref="A1:L1"/>
    <mergeCell ref="A2:L2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K21"/>
  <sheetViews>
    <sheetView workbookViewId="0">
      <selection activeCell="G16" sqref="G16"/>
    </sheetView>
  </sheetViews>
  <sheetFormatPr defaultRowHeight="15" x14ac:dyDescent="0.25"/>
  <cols>
    <col min="1" max="16384" width="9.140625" style="53"/>
  </cols>
  <sheetData>
    <row r="1" spans="1:11" ht="46.5" x14ac:dyDescent="0.7">
      <c r="A1" s="124" t="s">
        <v>29</v>
      </c>
      <c r="B1" s="125"/>
      <c r="C1" s="125"/>
      <c r="D1" s="125"/>
      <c r="E1" s="125"/>
      <c r="F1" s="125"/>
      <c r="G1" s="125"/>
      <c r="H1" s="125"/>
      <c r="I1" s="125"/>
      <c r="J1" s="125"/>
      <c r="K1" s="126"/>
    </row>
    <row r="2" spans="1:11" x14ac:dyDescent="0.25">
      <c r="A2" s="106"/>
      <c r="B2" s="67"/>
      <c r="C2" s="67"/>
      <c r="D2" s="67"/>
      <c r="E2" s="67"/>
      <c r="F2" s="67"/>
      <c r="G2" s="67"/>
      <c r="H2" s="67"/>
      <c r="I2" s="67"/>
      <c r="J2" s="67"/>
      <c r="K2" s="56"/>
    </row>
    <row r="3" spans="1:11" x14ac:dyDescent="0.25">
      <c r="A3" s="106"/>
      <c r="B3" s="67"/>
      <c r="C3" s="67"/>
      <c r="D3" s="67"/>
      <c r="E3" s="67"/>
      <c r="F3" s="67"/>
      <c r="G3" s="67"/>
      <c r="H3" s="67"/>
      <c r="I3" s="67"/>
      <c r="J3" s="67"/>
      <c r="K3" s="56"/>
    </row>
    <row r="4" spans="1:11" x14ac:dyDescent="0.25">
      <c r="A4" s="67"/>
      <c r="B4" s="67"/>
      <c r="C4" s="67"/>
      <c r="D4" s="67"/>
      <c r="E4" s="67"/>
      <c r="F4" s="67"/>
      <c r="G4" s="67"/>
      <c r="H4" s="67"/>
      <c r="I4" s="67"/>
      <c r="J4" s="67"/>
      <c r="K4" s="56"/>
    </row>
    <row r="5" spans="1:11" x14ac:dyDescent="0.25">
      <c r="A5" s="67"/>
      <c r="B5" s="67"/>
      <c r="C5" s="67"/>
      <c r="D5" s="67"/>
      <c r="F5" s="67"/>
      <c r="G5" s="67"/>
      <c r="H5" s="67"/>
      <c r="I5" s="67"/>
      <c r="J5" s="67"/>
      <c r="K5" s="56"/>
    </row>
    <row r="6" spans="1:11" x14ac:dyDescent="0.25">
      <c r="A6" s="67"/>
      <c r="B6" s="67"/>
      <c r="C6" s="67"/>
      <c r="D6" s="67"/>
      <c r="E6" s="115"/>
      <c r="F6" s="67"/>
      <c r="G6" s="67"/>
      <c r="H6" s="67"/>
      <c r="I6" s="67"/>
      <c r="J6" s="67"/>
      <c r="K6" s="56"/>
    </row>
    <row r="7" spans="1:11" ht="23.25" x14ac:dyDescent="0.35">
      <c r="A7" s="67"/>
      <c r="B7" s="127"/>
      <c r="C7" s="127"/>
      <c r="D7" s="67"/>
      <c r="E7" s="109" t="s">
        <v>0</v>
      </c>
      <c r="F7" s="67"/>
      <c r="G7" s="67"/>
      <c r="H7" s="67"/>
      <c r="I7" s="67"/>
      <c r="J7" s="67"/>
      <c r="K7" s="56"/>
    </row>
    <row r="8" spans="1:11" x14ac:dyDescent="0.25">
      <c r="A8" s="67"/>
      <c r="B8" s="67"/>
      <c r="C8" s="67"/>
      <c r="D8" s="67"/>
      <c r="E8" s="67"/>
      <c r="F8" s="67"/>
      <c r="G8" s="67"/>
      <c r="H8" s="67"/>
      <c r="I8" s="67"/>
      <c r="J8" s="67"/>
      <c r="K8" s="56"/>
    </row>
    <row r="9" spans="1:11" x14ac:dyDescent="0.25">
      <c r="A9" s="67"/>
      <c r="B9" s="67"/>
      <c r="C9" s="67"/>
      <c r="D9" s="67"/>
      <c r="E9" s="67"/>
      <c r="F9" s="67"/>
      <c r="G9" s="67"/>
      <c r="H9" s="67"/>
      <c r="I9" s="67"/>
      <c r="J9" s="67"/>
      <c r="K9" s="56"/>
    </row>
    <row r="10" spans="1:11" x14ac:dyDescent="0.25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56"/>
    </row>
    <row r="11" spans="1:11" x14ac:dyDescent="0.25">
      <c r="A11" s="106"/>
      <c r="B11" s="67"/>
      <c r="C11" s="67"/>
      <c r="D11" s="67"/>
      <c r="E11" s="67"/>
      <c r="F11" s="67"/>
      <c r="G11" s="67"/>
      <c r="H11" s="67"/>
      <c r="I11" s="67"/>
      <c r="J11" s="67"/>
      <c r="K11" s="56"/>
    </row>
    <row r="12" spans="1:11" x14ac:dyDescent="0.25">
      <c r="A12" s="106"/>
      <c r="B12" s="67"/>
      <c r="C12" s="67"/>
      <c r="D12" s="67"/>
      <c r="F12" s="67"/>
      <c r="G12" s="67"/>
      <c r="H12" s="67"/>
      <c r="I12" s="67"/>
      <c r="J12" s="67"/>
      <c r="K12" s="56"/>
    </row>
    <row r="13" spans="1:11" x14ac:dyDescent="0.25">
      <c r="A13" s="106"/>
      <c r="B13" s="67"/>
      <c r="C13" s="67"/>
      <c r="D13" s="67"/>
      <c r="E13" s="67"/>
      <c r="F13" s="67"/>
      <c r="G13" s="67"/>
      <c r="H13" s="67"/>
      <c r="I13" s="67"/>
      <c r="J13" s="67"/>
      <c r="K13" s="56"/>
    </row>
    <row r="14" spans="1:11" x14ac:dyDescent="0.25">
      <c r="A14" s="106"/>
      <c r="B14" s="67"/>
      <c r="C14" s="67"/>
      <c r="D14" s="67"/>
      <c r="E14" s="67"/>
      <c r="F14" s="67"/>
      <c r="G14" s="67"/>
      <c r="H14" s="67"/>
      <c r="I14" s="67"/>
      <c r="J14" s="67"/>
      <c r="K14" s="56"/>
    </row>
    <row r="15" spans="1:11" ht="15.75" x14ac:dyDescent="0.25">
      <c r="A15" s="106"/>
      <c r="B15" s="67"/>
      <c r="C15" s="67"/>
      <c r="D15" s="113"/>
      <c r="E15" s="114" t="s">
        <v>30</v>
      </c>
      <c r="F15" s="67"/>
      <c r="G15" s="67"/>
      <c r="H15" s="67"/>
      <c r="I15" s="67"/>
      <c r="J15" s="67"/>
      <c r="K15" s="56"/>
    </row>
    <row r="16" spans="1:11" ht="15.75" x14ac:dyDescent="0.25">
      <c r="A16" s="110"/>
      <c r="B16" s="111"/>
      <c r="C16" s="111"/>
      <c r="D16" s="114" t="s">
        <v>31</v>
      </c>
      <c r="E16" s="113"/>
      <c r="F16" s="67"/>
      <c r="G16" s="67"/>
      <c r="H16" s="67"/>
      <c r="I16" s="67"/>
      <c r="J16" s="67"/>
      <c r="K16" s="56"/>
    </row>
    <row r="17" spans="1:11" ht="23.25" x14ac:dyDescent="0.35">
      <c r="A17" s="106"/>
      <c r="B17" s="67"/>
      <c r="C17" s="67"/>
      <c r="E17" s="109" t="s">
        <v>28</v>
      </c>
      <c r="F17" s="89"/>
      <c r="G17" s="67"/>
      <c r="H17" s="67"/>
      <c r="I17" s="67"/>
      <c r="J17" s="67"/>
      <c r="K17" s="56"/>
    </row>
    <row r="18" spans="1:11" x14ac:dyDescent="0.25">
      <c r="A18" s="106"/>
      <c r="B18" s="67"/>
      <c r="C18" s="67"/>
      <c r="D18" s="67"/>
      <c r="E18" s="67"/>
      <c r="F18" s="67"/>
      <c r="G18" s="67"/>
      <c r="H18" s="67"/>
      <c r="I18" s="67"/>
      <c r="J18" s="67"/>
      <c r="K18" s="56"/>
    </row>
    <row r="19" spans="1:11" x14ac:dyDescent="0.25">
      <c r="A19" s="106"/>
      <c r="B19" s="67"/>
      <c r="C19" s="67"/>
      <c r="D19" s="67"/>
      <c r="E19" s="67"/>
      <c r="F19" s="67"/>
      <c r="G19" s="67"/>
      <c r="H19" s="67"/>
      <c r="I19" s="67"/>
      <c r="J19" s="67"/>
      <c r="K19" s="56"/>
    </row>
    <row r="20" spans="1:11" x14ac:dyDescent="0.25">
      <c r="A20" s="106"/>
      <c r="B20" s="67"/>
      <c r="C20" s="67"/>
      <c r="D20" s="67"/>
      <c r="E20" s="112"/>
      <c r="F20" s="67"/>
      <c r="G20" s="67"/>
      <c r="H20" s="67"/>
      <c r="I20" s="67"/>
      <c r="J20" s="67"/>
      <c r="K20" s="56"/>
    </row>
    <row r="21" spans="1:11" x14ac:dyDescent="0.25">
      <c r="A21" s="107"/>
      <c r="B21" s="72"/>
      <c r="C21" s="72"/>
      <c r="D21" s="72"/>
      <c r="E21" s="72"/>
      <c r="F21" s="72"/>
      <c r="G21" s="72"/>
      <c r="H21" s="72"/>
      <c r="I21" s="72"/>
      <c r="J21" s="72"/>
      <c r="K21" s="74"/>
    </row>
  </sheetData>
  <mergeCells count="2">
    <mergeCell ref="A1:K1"/>
    <mergeCell ref="B7:C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ADIÇ</vt:lpstr>
      <vt:lpstr>SUBTR</vt:lpstr>
      <vt:lpstr>MULT</vt:lpstr>
      <vt:lpstr>DIV</vt:lpstr>
      <vt:lpstr>POTENC</vt:lpstr>
      <vt:lpstr>PONTUAÇÃO</vt:lpstr>
      <vt:lpstr>Créditos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Lopes</dc:creator>
  <cp:lastModifiedBy>Tania Michel Pereira</cp:lastModifiedBy>
  <dcterms:created xsi:type="dcterms:W3CDTF">2010-12-15T23:28:16Z</dcterms:created>
  <dcterms:modified xsi:type="dcterms:W3CDTF">2023-09-22T17:25:43Z</dcterms:modified>
</cp:coreProperties>
</file>