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lourdes\lourdes\"/>
    </mc:Choice>
  </mc:AlternateContent>
  <xr:revisionPtr revIDLastSave="0" documentId="8_{965C521E-3C1B-47DC-8232-6F81878ADDDB}" xr6:coauthVersionLast="47" xr6:coauthVersionMax="47" xr10:uidLastSave="{00000000-0000-0000-0000-000000000000}"/>
  <bookViews>
    <workbookView xWindow="-120" yWindow="-120" windowWidth="20730" windowHeight="11040"/>
  </bookViews>
  <sheets>
    <sheet name="aplicaçao" sheetId="6" r:id="rId1"/>
    <sheet name="exemplos" sheetId="9" r:id="rId2"/>
    <sheet name="exercicios" sheetId="2" r:id="rId3"/>
    <sheet name="exercicios2" sheetId="5" r:id="rId4"/>
    <sheet name="exercicios3" sheetId="3" r:id="rId5"/>
    <sheet name="inestigaçao" sheetId="7" r:id="rId6"/>
    <sheet name="credito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9" l="1"/>
  <c r="J52" i="7"/>
  <c r="G23" i="3"/>
  <c r="E21" i="9"/>
  <c r="G67" i="3"/>
  <c r="G58" i="3"/>
  <c r="G40" i="3"/>
  <c r="G49" i="3"/>
  <c r="G14" i="5"/>
  <c r="H71" i="2"/>
  <c r="H63" i="2"/>
  <c r="H55" i="2"/>
  <c r="H46" i="2"/>
  <c r="H36" i="2"/>
  <c r="H28" i="2"/>
  <c r="H19" i="2"/>
  <c r="E44" i="9"/>
  <c r="R93" i="7"/>
  <c r="R91" i="7"/>
  <c r="J54" i="7"/>
  <c r="J60" i="7"/>
  <c r="J58" i="7"/>
  <c r="J56" i="7"/>
  <c r="E22" i="9"/>
  <c r="G31" i="3"/>
  <c r="G15" i="3"/>
  <c r="G50" i="5"/>
  <c r="G43" i="5"/>
  <c r="G36" i="5"/>
  <c r="G26" i="5"/>
  <c r="G20" i="5"/>
</calcChain>
</file>

<file path=xl/sharedStrings.xml><?xml version="1.0" encoding="utf-8"?>
<sst xmlns="http://schemas.openxmlformats.org/spreadsheetml/2006/main" count="133" uniqueCount="111">
  <si>
    <t>1º) Analise as relações entre as grandezas de cada tabela;</t>
  </si>
  <si>
    <t>tempo(h)</t>
  </si>
  <si>
    <t>Distância(km)</t>
  </si>
  <si>
    <t>a)</t>
  </si>
  <si>
    <t>b)</t>
  </si>
  <si>
    <t>c)</t>
  </si>
  <si>
    <t xml:space="preserve">Velocidade Média 
             (km/h)                          
</t>
  </si>
  <si>
    <t xml:space="preserve">             Tempo
                (h)
</t>
  </si>
  <si>
    <t>Área do quadrado(cm²)</t>
  </si>
  <si>
    <t>Lado do quadrado(cm)</t>
  </si>
  <si>
    <t>d)</t>
  </si>
  <si>
    <t>90 000</t>
  </si>
  <si>
    <t>e)</t>
  </si>
  <si>
    <t>1) Para resolver esta questão, faça o seguinte:</t>
  </si>
  <si>
    <t xml:space="preserve">Número  acertadores da   loteria
</t>
  </si>
  <si>
    <t xml:space="preserve">lado do quadrado
        (cm)
</t>
  </si>
  <si>
    <t xml:space="preserve">Perímetro do
quadrado (cm)
</t>
  </si>
  <si>
    <t>f)</t>
  </si>
  <si>
    <t>Altura (cm)</t>
  </si>
  <si>
    <t xml:space="preserve">Idade de uma
criança(anos)
</t>
  </si>
  <si>
    <t>g)</t>
  </si>
  <si>
    <t xml:space="preserve">Xícaras com
água (nº)                          
</t>
  </si>
  <si>
    <t xml:space="preserve">     Chá
 (gramas)                    
                                     </t>
  </si>
  <si>
    <t>Vamos continuar?</t>
  </si>
  <si>
    <t xml:space="preserve">Assinatura de jornal
   (tempo em meses)
</t>
  </si>
  <si>
    <t xml:space="preserve">Preço
 (R$)
</t>
  </si>
  <si>
    <t>Vamos adiante?</t>
  </si>
  <si>
    <r>
      <t xml:space="preserve">3º) Aperte a tecla </t>
    </r>
    <r>
      <rPr>
        <b/>
        <sz val="12"/>
        <color indexed="60"/>
        <rFont val="Calibri"/>
        <family val="2"/>
      </rPr>
      <t>Enter</t>
    </r>
    <r>
      <rPr>
        <b/>
        <sz val="12"/>
        <color indexed="8"/>
        <rFont val="Calibri"/>
        <family val="2"/>
      </rPr>
      <t>:</t>
    </r>
  </si>
  <si>
    <t>a.1)</t>
  </si>
  <si>
    <t>A</t>
  </si>
  <si>
    <t>B</t>
  </si>
  <si>
    <t>a.2)</t>
  </si>
  <si>
    <t>2) Complete as tabelas, de acordo com as orientações e aperte "enter":</t>
  </si>
  <si>
    <t>a.3)</t>
  </si>
  <si>
    <t>b.1)</t>
  </si>
  <si>
    <t>a) Para que as grandezas A e B sejam diretamente proporcionais</t>
  </si>
  <si>
    <t>b) Para que as grandezas A e B sejam inversamente proporcionais</t>
  </si>
  <si>
    <t>b.2)</t>
  </si>
  <si>
    <t>b.3)</t>
  </si>
  <si>
    <t xml:space="preserve">    Lado do
quadrado(cm)
</t>
  </si>
  <si>
    <t xml:space="preserve">Perímetro do
quadrado(cm)
</t>
  </si>
  <si>
    <t xml:space="preserve">Velocidade
   (km/h)
</t>
  </si>
  <si>
    <t xml:space="preserve">Tempo
  (h)
</t>
  </si>
  <si>
    <t xml:space="preserve">    Distância
      (km)
</t>
  </si>
  <si>
    <t xml:space="preserve">Número de 
ganhadores
</t>
  </si>
  <si>
    <t xml:space="preserve">Velocidade
  (km/h)
</t>
  </si>
  <si>
    <t xml:space="preserve">Distância
  (km)
</t>
  </si>
  <si>
    <t xml:space="preserve">Suco concentrado
      (garrafa)
</t>
  </si>
  <si>
    <t xml:space="preserve">Rendimento
  (copos)
</t>
  </si>
  <si>
    <t>Médica</t>
  </si>
  <si>
    <t>Engenheiro</t>
  </si>
  <si>
    <t>Costureira</t>
  </si>
  <si>
    <t>Bioquímica</t>
  </si>
  <si>
    <t>Cozinheira</t>
  </si>
  <si>
    <t>Tempo(horas)</t>
  </si>
  <si>
    <t>Velocidade (km/h)</t>
  </si>
  <si>
    <t>Tempo (horas)</t>
  </si>
  <si>
    <t>Figura 1</t>
  </si>
  <si>
    <t>Figura 2</t>
  </si>
  <si>
    <t xml:space="preserve">          2 cm</t>
  </si>
  <si>
    <t>12 cm</t>
  </si>
  <si>
    <t xml:space="preserve">     6 cm</t>
  </si>
  <si>
    <t xml:space="preserve">        4 cm</t>
  </si>
  <si>
    <t xml:space="preserve">    3 cm</t>
  </si>
  <si>
    <t xml:space="preserve"> Prêmio de cada 
um (R$)
</t>
  </si>
  <si>
    <t xml:space="preserve">                       </t>
  </si>
  <si>
    <t xml:space="preserve">                                   </t>
  </si>
  <si>
    <t xml:space="preserve">Prêmio de  cada
ganhador(R$)
</t>
  </si>
  <si>
    <t>http://sitededicas.ne10.uol.com.br/clip_profissoes6.htm</t>
  </si>
  <si>
    <t xml:space="preserve">   Fonte:</t>
  </si>
  <si>
    <t xml:space="preserve">         Pedreiro</t>
  </si>
  <si>
    <t xml:space="preserve"> </t>
  </si>
  <si>
    <t xml:space="preserve">       1 cm</t>
  </si>
  <si>
    <t>altura 1</t>
  </si>
  <si>
    <t>comprimento 1</t>
  </si>
  <si>
    <t>comprimento 2</t>
  </si>
  <si>
    <t xml:space="preserve"> Altura 2</t>
  </si>
  <si>
    <t>Altura 1</t>
  </si>
  <si>
    <t xml:space="preserve">Altura 2:    </t>
  </si>
  <si>
    <t xml:space="preserve">             </t>
  </si>
  <si>
    <t>Comprimento 1: figura 1/figura 2 =</t>
  </si>
  <si>
    <t>Comprimento 2: figura 1/figura 2 =</t>
  </si>
  <si>
    <t xml:space="preserve">         comprimento 3</t>
  </si>
  <si>
    <t>comprimento 3</t>
  </si>
  <si>
    <t xml:space="preserve">Comprimento 3: figura 3/figura 3 = </t>
  </si>
  <si>
    <t>ALTURA</t>
  </si>
  <si>
    <t xml:space="preserve">  (cm)</t>
  </si>
  <si>
    <t xml:space="preserve">      BASE</t>
  </si>
  <si>
    <t xml:space="preserve">      (cm)</t>
  </si>
  <si>
    <t>I  N  V  E  S  T  I  G  A  Ç  Ã  O</t>
  </si>
  <si>
    <t xml:space="preserve">figura 1/figura 2  =   </t>
  </si>
  <si>
    <t xml:space="preserve">Altura 1:              figura 1/figura 2   =    </t>
  </si>
  <si>
    <t>b) Quando a medida da altura passou de 1 cm para 3 cm, a medida da base variou na razão</t>
  </si>
  <si>
    <t>2.2) Se a base de um retângulo é triplicada, o que deve ser feito com a altura para que a área continue a mesma?</t>
  </si>
  <si>
    <t>c) Nos retângulos com 12 cm² de área, a medida da base é diretamente ou inversamente proporcional à medida da  base?</t>
  </si>
  <si>
    <t>1.1) Escreva nos retângulos verdes as razões entre as medidas indicadas nas figuras e tecle "enter":</t>
  </si>
  <si>
    <t>Obs.: Considere o mesmo prêmio para as duas</t>
  </si>
  <si>
    <t>quantidades de jogadores</t>
  </si>
  <si>
    <t xml:space="preserve">a) Quando a medida da altura  variou de 1 para 2 cm, a medida da base  variou na razão     </t>
  </si>
  <si>
    <t xml:space="preserve">3) Complete as tabelas a seguir, com os valores corretos, e aperte "Enter": </t>
  </si>
  <si>
    <r>
      <t xml:space="preserve">            </t>
    </r>
    <r>
      <rPr>
        <b/>
        <sz val="12"/>
        <color indexed="51"/>
        <rFont val="Calibri"/>
        <family val="2"/>
      </rPr>
      <t xml:space="preserve"> 2  </t>
    </r>
    <r>
      <rPr>
        <b/>
        <sz val="12"/>
        <color indexed="8"/>
        <rFont val="Calibri"/>
        <family val="2"/>
      </rPr>
      <t xml:space="preserve">as </t>
    </r>
    <r>
      <rPr>
        <b/>
        <sz val="12"/>
        <color indexed="51"/>
        <rFont val="Calibri"/>
        <family val="2"/>
      </rPr>
      <t>inversamente proporcionais</t>
    </r>
    <r>
      <rPr>
        <b/>
        <sz val="12"/>
        <color indexed="8"/>
        <rFont val="Calibri"/>
        <family val="2"/>
      </rPr>
      <t xml:space="preserve"> e</t>
    </r>
  </si>
  <si>
    <r>
      <t xml:space="preserve">2º) Na célula verde, identifique com </t>
    </r>
    <r>
      <rPr>
        <b/>
        <sz val="12"/>
        <color indexed="62"/>
        <rFont val="Calibri"/>
        <family val="2"/>
      </rPr>
      <t xml:space="preserve">1  </t>
    </r>
    <r>
      <rPr>
        <b/>
        <sz val="12"/>
        <color indexed="8"/>
        <rFont val="Calibri"/>
        <family val="2"/>
      </rPr>
      <t xml:space="preserve">as que forem </t>
    </r>
    <r>
      <rPr>
        <b/>
        <sz val="12"/>
        <color indexed="62"/>
        <rFont val="Calibri"/>
        <family val="2"/>
      </rPr>
      <t>diretamente proporcionais</t>
    </r>
    <r>
      <rPr>
        <b/>
        <sz val="12"/>
        <color indexed="8"/>
        <rFont val="Calibri"/>
        <family val="2"/>
      </rPr>
      <t>, com</t>
    </r>
    <r>
      <rPr>
        <b/>
        <sz val="12"/>
        <color indexed="52"/>
        <rFont val="Calibri"/>
        <family val="2"/>
      </rPr>
      <t xml:space="preserve"> </t>
    </r>
  </si>
  <si>
    <r>
      <t xml:space="preserve">            </t>
    </r>
    <r>
      <rPr>
        <b/>
        <sz val="12"/>
        <color indexed="36"/>
        <rFont val="Calibri"/>
        <family val="2"/>
      </rPr>
      <t xml:space="preserve"> 3</t>
    </r>
    <r>
      <rPr>
        <b/>
        <sz val="12"/>
        <color indexed="8"/>
        <rFont val="Calibri"/>
        <family val="2"/>
      </rPr>
      <t xml:space="preserve">  quando </t>
    </r>
    <r>
      <rPr>
        <b/>
        <sz val="12"/>
        <color indexed="36"/>
        <rFont val="Calibri"/>
        <family val="2"/>
      </rPr>
      <t>não forem diretamente e nem inversamente proporcionais;</t>
    </r>
  </si>
  <si>
    <t>Considere a mesma velocidade para as</t>
  </si>
  <si>
    <t>duas distâncias acima.</t>
  </si>
  <si>
    <t>Considere a mesma distância percorrida</t>
  </si>
  <si>
    <t>nos dois instantes considerados acima.</t>
  </si>
  <si>
    <t>Considere o mesmo prêmio de loteria</t>
  </si>
  <si>
    <t>para os dois casos.</t>
  </si>
  <si>
    <t xml:space="preserve">Considere a mesma marca de chá para </t>
  </si>
  <si>
    <t>os dois casos apresentados.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</si>
</sst>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2"/>
      <name val="Calibri"/>
      <family val="2"/>
    </font>
    <font>
      <b/>
      <sz val="12"/>
      <color indexed="52"/>
      <name val="Calibri"/>
      <family val="2"/>
    </font>
    <font>
      <b/>
      <sz val="12"/>
      <color indexed="60"/>
      <name val="Calibri"/>
      <family val="2"/>
    </font>
    <font>
      <b/>
      <sz val="12"/>
      <color indexed="51"/>
      <name val="Calibri"/>
      <family val="2"/>
    </font>
    <font>
      <b/>
      <sz val="12"/>
      <color indexed="36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3.5"/>
      <color rgb="FF000099"/>
      <name val="Verdana"/>
      <family val="2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5999633777886288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4" fontId="0" fillId="3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0" fillId="4" borderId="1" xfId="0" applyFill="1" applyBorder="1"/>
    <xf numFmtId="0" fontId="0" fillId="3" borderId="1" xfId="0" applyFill="1" applyBorder="1" applyAlignment="1">
      <alignment horizontal="left" vertical="top" wrapText="1"/>
    </xf>
    <xf numFmtId="0" fontId="14" fillId="0" borderId="0" xfId="0" applyFont="1"/>
    <xf numFmtId="0" fontId="0" fillId="2" borderId="0" xfId="0" applyFill="1" applyBorder="1"/>
    <xf numFmtId="0" fontId="15" fillId="0" borderId="0" xfId="0" applyFont="1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16" fontId="0" fillId="5" borderId="6" xfId="0" applyNumberFormat="1" applyFill="1" applyBorder="1"/>
    <xf numFmtId="0" fontId="16" fillId="0" borderId="0" xfId="0" applyFont="1" applyBorder="1"/>
    <xf numFmtId="12" fontId="0" fillId="6" borderId="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2" fontId="0" fillId="6" borderId="5" xfId="0" applyNumberFormat="1" applyFill="1" applyBorder="1" applyAlignment="1">
      <alignment horizontal="center" vertical="center"/>
    </xf>
    <xf numFmtId="12" fontId="0" fillId="6" borderId="8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7" borderId="0" xfId="0" applyFill="1"/>
    <xf numFmtId="0" fontId="0" fillId="7" borderId="0" xfId="0" applyFill="1" applyBorder="1"/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9" borderId="0" xfId="0" applyFill="1" applyBorder="1"/>
    <xf numFmtId="0" fontId="0" fillId="10" borderId="9" xfId="0" applyFill="1" applyBorder="1"/>
    <xf numFmtId="0" fontId="0" fillId="10" borderId="2" xfId="0" applyFill="1" applyBorder="1"/>
    <xf numFmtId="0" fontId="0" fillId="10" borderId="9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12" fontId="0" fillId="11" borderId="1" xfId="0" applyNumberFormat="1" applyFill="1" applyBorder="1"/>
    <xf numFmtId="0" fontId="16" fillId="0" borderId="0" xfId="0" applyFont="1"/>
    <xf numFmtId="0" fontId="17" fillId="9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7" fillId="7" borderId="0" xfId="0" applyFont="1" applyFill="1" applyBorder="1"/>
    <xf numFmtId="0" fontId="18" fillId="9" borderId="0" xfId="0" applyFont="1" applyFill="1" applyBorder="1"/>
    <xf numFmtId="0" fontId="18" fillId="0" borderId="0" xfId="0" applyFont="1" applyBorder="1"/>
    <xf numFmtId="0" fontId="18" fillId="0" borderId="0" xfId="0" applyFont="1"/>
    <xf numFmtId="0" fontId="0" fillId="0" borderId="0" xfId="0" applyFont="1"/>
    <xf numFmtId="4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10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0" xfId="0" applyFill="1" applyAlignment="1"/>
    <xf numFmtId="0" fontId="16" fillId="12" borderId="0" xfId="0" applyFont="1" applyFill="1"/>
    <xf numFmtId="0" fontId="0" fillId="12" borderId="0" xfId="0" applyFont="1" applyFill="1"/>
    <xf numFmtId="0" fontId="10" fillId="13" borderId="3" xfId="0" applyFont="1" applyFill="1" applyBorder="1"/>
    <xf numFmtId="0" fontId="10" fillId="13" borderId="8" xfId="0" applyFont="1" applyFill="1" applyBorder="1"/>
    <xf numFmtId="0" fontId="10" fillId="13" borderId="10" xfId="0" applyFont="1" applyFill="1" applyBorder="1"/>
    <xf numFmtId="0" fontId="10" fillId="13" borderId="11" xfId="0" applyFont="1" applyFill="1" applyBorder="1"/>
    <xf numFmtId="0" fontId="10" fillId="13" borderId="0" xfId="0" applyFont="1" applyFill="1" applyBorder="1"/>
    <xf numFmtId="0" fontId="10" fillId="13" borderId="12" xfId="0" applyFont="1" applyFill="1" applyBorder="1"/>
    <xf numFmtId="0" fontId="10" fillId="13" borderId="7" xfId="0" applyFont="1" applyFill="1" applyBorder="1"/>
    <xf numFmtId="0" fontId="10" fillId="13" borderId="13" xfId="0" applyFont="1" applyFill="1" applyBorder="1"/>
    <xf numFmtId="0" fontId="0" fillId="13" borderId="14" xfId="0" applyFill="1" applyBorder="1"/>
    <xf numFmtId="0" fontId="0" fillId="13" borderId="7" xfId="0" applyFill="1" applyBorder="1"/>
    <xf numFmtId="0" fontId="10" fillId="0" borderId="0" xfId="0" applyFont="1" applyBorder="1"/>
    <xf numFmtId="0" fontId="0" fillId="0" borderId="11" xfId="0" applyBorder="1"/>
    <xf numFmtId="0" fontId="0" fillId="12" borderId="0" xfId="0" applyFill="1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14" fillId="0" borderId="0" xfId="0" applyFont="1" applyBorder="1"/>
    <xf numFmtId="0" fontId="7" fillId="0" borderId="0" xfId="1" applyBorder="1" applyAlignment="1" applyProtection="1"/>
    <xf numFmtId="0" fontId="0" fillId="0" borderId="0" xfId="0" applyBorder="1" applyAlignment="1">
      <alignment wrapText="1"/>
    </xf>
    <xf numFmtId="0" fontId="19" fillId="0" borderId="0" xfId="0" applyFont="1" applyBorder="1"/>
    <xf numFmtId="0" fontId="0" fillId="0" borderId="14" xfId="0" applyBorder="1"/>
    <xf numFmtId="0" fontId="0" fillId="0" borderId="7" xfId="0" applyBorder="1"/>
    <xf numFmtId="0" fontId="0" fillId="0" borderId="13" xfId="0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20" fillId="0" borderId="8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12" xfId="0" applyFont="1" applyBorder="1"/>
    <xf numFmtId="0" fontId="0" fillId="0" borderId="0" xfId="0" applyBorder="1" applyAlignment="1">
      <alignment horizontal="center" vertical="top"/>
    </xf>
    <xf numFmtId="0" fontId="0" fillId="6" borderId="0" xfId="0" applyFill="1" applyBorder="1" applyAlignment="1">
      <alignment horizontal="center" vertical="center"/>
    </xf>
    <xf numFmtId="0" fontId="13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2" borderId="0" xfId="0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2" borderId="7" xfId="0" applyFill="1" applyBorder="1"/>
    <xf numFmtId="0" fontId="11" fillId="12" borderId="0" xfId="0" applyFont="1" applyFill="1"/>
    <xf numFmtId="0" fontId="11" fillId="4" borderId="1" xfId="0" applyFont="1" applyFill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</xdr:row>
      <xdr:rowOff>161925</xdr:rowOff>
    </xdr:from>
    <xdr:to>
      <xdr:col>3</xdr:col>
      <xdr:colOff>390525</xdr:colOff>
      <xdr:row>14</xdr:row>
      <xdr:rowOff>123825</xdr:rowOff>
    </xdr:to>
    <xdr:pic>
      <xdr:nvPicPr>
        <xdr:cNvPr id="1025" name="Imagem 1" descr="clique para ver a figura ampliada">
          <a:extLst>
            <a:ext uri="{FF2B5EF4-FFF2-40B4-BE49-F238E27FC236}">
              <a16:creationId xmlns:a16="http://schemas.microsoft.com/office/drawing/2014/main" id="{75BDA04A-DA5A-831E-82C2-B65D4556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81125"/>
          <a:ext cx="1419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7</xdr:row>
      <xdr:rowOff>0</xdr:rowOff>
    </xdr:from>
    <xdr:to>
      <xdr:col>6</xdr:col>
      <xdr:colOff>142875</xdr:colOff>
      <xdr:row>14</xdr:row>
      <xdr:rowOff>152400</xdr:rowOff>
    </xdr:to>
    <xdr:pic>
      <xdr:nvPicPr>
        <xdr:cNvPr id="1026" name="Imagem 2" descr="clique para ver a figura ampliada">
          <a:extLst>
            <a:ext uri="{FF2B5EF4-FFF2-40B4-BE49-F238E27FC236}">
              <a16:creationId xmlns:a16="http://schemas.microsoft.com/office/drawing/2014/main" id="{A9E36DFE-50DB-D241-FD47-26EBCCBD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409700"/>
          <a:ext cx="14287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6</xdr:row>
      <xdr:rowOff>152400</xdr:rowOff>
    </xdr:from>
    <xdr:to>
      <xdr:col>11</xdr:col>
      <xdr:colOff>238125</xdr:colOff>
      <xdr:row>14</xdr:row>
      <xdr:rowOff>123825</xdr:rowOff>
    </xdr:to>
    <xdr:pic>
      <xdr:nvPicPr>
        <xdr:cNvPr id="1027" name="Imagem 4" descr="clique para ver a figura ampliada">
          <a:extLst>
            <a:ext uri="{FF2B5EF4-FFF2-40B4-BE49-F238E27FC236}">
              <a16:creationId xmlns:a16="http://schemas.microsoft.com/office/drawing/2014/main" id="{CC146880-F21C-5F89-2487-599E77A6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371600"/>
          <a:ext cx="14287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504825</xdr:colOff>
      <xdr:row>6</xdr:row>
      <xdr:rowOff>171450</xdr:rowOff>
    </xdr:from>
    <xdr:to>
      <xdr:col>14</xdr:col>
      <xdr:colOff>95250</xdr:colOff>
      <xdr:row>14</xdr:row>
      <xdr:rowOff>133350</xdr:rowOff>
    </xdr:to>
    <xdr:pic>
      <xdr:nvPicPr>
        <xdr:cNvPr id="1028" name="Imagem 5" descr="clique para ver a figura ampliada">
          <a:extLst>
            <a:ext uri="{FF2B5EF4-FFF2-40B4-BE49-F238E27FC236}">
              <a16:creationId xmlns:a16="http://schemas.microsoft.com/office/drawing/2014/main" id="{EB18818F-417E-FF23-15B6-AFF75125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390650"/>
          <a:ext cx="1419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6</xdr:row>
      <xdr:rowOff>142875</xdr:rowOff>
    </xdr:from>
    <xdr:to>
      <xdr:col>8</xdr:col>
      <xdr:colOff>314325</xdr:colOff>
      <xdr:row>14</xdr:row>
      <xdr:rowOff>114300</xdr:rowOff>
    </xdr:to>
    <xdr:pic>
      <xdr:nvPicPr>
        <xdr:cNvPr id="1029" name="Imagem 6" descr="clique para ver a figura ampliada">
          <a:extLst>
            <a:ext uri="{FF2B5EF4-FFF2-40B4-BE49-F238E27FC236}">
              <a16:creationId xmlns:a16="http://schemas.microsoft.com/office/drawing/2014/main" id="{82250E67-CD22-12C3-0CE1-B8EA389E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362075"/>
          <a:ext cx="14287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371475</xdr:colOff>
      <xdr:row>6</xdr:row>
      <xdr:rowOff>161925</xdr:rowOff>
    </xdr:from>
    <xdr:to>
      <xdr:col>16</xdr:col>
      <xdr:colOff>571500</xdr:colOff>
      <xdr:row>14</xdr:row>
      <xdr:rowOff>123825</xdr:rowOff>
    </xdr:to>
    <xdr:pic>
      <xdr:nvPicPr>
        <xdr:cNvPr id="1030" name="Imagem 7" descr="clique para ver a figura ampliada">
          <a:extLst>
            <a:ext uri="{FF2B5EF4-FFF2-40B4-BE49-F238E27FC236}">
              <a16:creationId xmlns:a16="http://schemas.microsoft.com/office/drawing/2014/main" id="{12CE40BA-6571-3DA6-6C09-D0975ED1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381125"/>
          <a:ext cx="1419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</xdr:row>
      <xdr:rowOff>106680</xdr:rowOff>
    </xdr:from>
    <xdr:ext cx="9974580" cy="268224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7D1A9510-94B2-321C-9B49-461A9EE47B97}"/>
            </a:ext>
          </a:extLst>
        </xdr:cNvPr>
        <xdr:cNvSpPr txBox="1"/>
      </xdr:nvSpPr>
      <xdr:spPr>
        <a:xfrm>
          <a:off x="1828800" y="5128260"/>
          <a:ext cx="9974580" cy="2682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Vamos falar sobre grandezas e proporcionalidade.</a:t>
          </a: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Podemos dizer que grandeza é tudo aquilo que pode ser medido ou contado. Temperatura, área, volume, comprimento e tempo são alguns exemplos de grandezas.</a:t>
          </a: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Em nosso dia-a-dia é comum relacionarmos duas ou mais grandezas. Quando fazemos isso, podemos perceber que poderá haver proporcionalidade entre algumas grandezas. </a:t>
          </a: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Quando as grandezas são Diretamente Proporcionais, elas variam na mesma razão.  Exemplo: distância</a:t>
          </a:r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percorrida e tempo para percorrer esta distância.</a:t>
          </a:r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Se duas grandezas forem Inversamente Proporcionais, elas variam em razões inversas. Exemplo: </a:t>
          </a:r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tempo e velocidade.</a:t>
          </a:r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Muitos profissionais utilizam proporcionalidade diariamente em suas profissões. Alguns deles estão representados nas figuras acima. Eles comparam</a:t>
          </a:r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as grandezas continuamente para desempenhar suas funções.</a:t>
          </a: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 Pode ser muito interessante que você os entreviste e possa conhecer um pouco mais  sobre proporcionalidade.</a:t>
          </a: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Na sequência,</a:t>
          </a:r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você terá oportunidade de ver como utilizar proporcionalidade para resolver muitos problemas de matemática.</a:t>
          </a:r>
          <a:endParaRPr lang="pt-B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indent="457200" algn="just">
            <a:lnSpc>
              <a:spcPct val="150000"/>
            </a:lnSpc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oneCellAnchor>
  <xdr:oneCellAnchor>
    <xdr:from>
      <xdr:col>4</xdr:col>
      <xdr:colOff>38100</xdr:colOff>
      <xdr:row>0</xdr:row>
      <xdr:rowOff>0</xdr:rowOff>
    </xdr:from>
    <xdr:ext cx="6332220" cy="137160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9DEA739D-9C83-8DA1-4E91-AB59B7158F3D}"/>
            </a:ext>
          </a:extLst>
        </xdr:cNvPr>
        <xdr:cNvSpPr txBox="1"/>
      </xdr:nvSpPr>
      <xdr:spPr>
        <a:xfrm>
          <a:off x="3695700" y="1059180"/>
          <a:ext cx="6332220" cy="137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600"/>
            <a:t>               </a:t>
          </a:r>
        </a:p>
        <a:p>
          <a:r>
            <a:rPr lang="pt-BR" sz="1600" baseline="0"/>
            <a:t>            </a:t>
          </a:r>
          <a:r>
            <a:rPr lang="pt-BR" sz="1600"/>
            <a:t> I</a:t>
          </a:r>
          <a:r>
            <a:rPr lang="pt-BR" sz="1600" baseline="0"/>
            <a:t>  </a:t>
          </a:r>
          <a:r>
            <a:rPr lang="pt-BR" sz="1600"/>
            <a:t>N  V  E  S  T  I  G  A  N  D  O   </a:t>
          </a:r>
          <a:r>
            <a:rPr lang="pt-BR" sz="1600" baseline="0"/>
            <a:t>  P  R  O  P  O  R  C  Õ  E  S</a:t>
          </a:r>
          <a:endParaRPr lang="pt-BR" sz="1600"/>
        </a:p>
        <a:p>
          <a:endParaRPr lang="pt-BR" sz="1100"/>
        </a:p>
        <a:p>
          <a:endParaRPr lang="pt-BR" sz="1100"/>
        </a:p>
        <a:p>
          <a:r>
            <a:rPr lang="pt-BR" sz="1100"/>
            <a:t>                                                                      A    P    L    I    C    A    Ç    Ã    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3</xdr:row>
      <xdr:rowOff>0</xdr:rowOff>
    </xdr:from>
    <xdr:ext cx="10294620" cy="26289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3CDD4BC-7A51-B511-4BDA-FB7BCC39B745}"/>
            </a:ext>
          </a:extLst>
        </xdr:cNvPr>
        <xdr:cNvSpPr txBox="1"/>
      </xdr:nvSpPr>
      <xdr:spPr>
        <a:xfrm>
          <a:off x="601980" y="571500"/>
          <a:ext cx="10294620" cy="2628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800"/>
            </a:lnSpc>
          </a:pPr>
          <a:r>
            <a:rPr lang="pt-BR" sz="1600">
              <a:solidFill>
                <a:srgbClr val="FF0000"/>
              </a:solidFill>
              <a:latin typeface="+mn-lt"/>
              <a:ea typeface="+mn-ea"/>
              <a:cs typeface="+mn-cs"/>
            </a:rPr>
            <a:t>Exemplos de como as grandezas podem se relacionar.</a:t>
          </a:r>
        </a:p>
        <a:p>
          <a:pPr>
            <a:lnSpc>
              <a:spcPts val="1800"/>
            </a:lnSpc>
          </a:pPr>
          <a:endParaRPr lang="pt-BR" sz="16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300"/>
            </a:lnSpc>
          </a:pPr>
          <a:r>
            <a:rPr lang="pt-BR" sz="1200" b="1">
              <a:solidFill>
                <a:schemeClr val="tx1"/>
              </a:solidFill>
              <a:latin typeface="+mn-lt"/>
              <a:ea typeface="+mn-ea"/>
              <a:cs typeface="+mn-cs"/>
            </a:rPr>
            <a:t>1) Grandezas diretamente proporcionais:</a:t>
          </a:r>
        </a:p>
        <a:p>
          <a:pPr>
            <a:lnSpc>
              <a:spcPts val="1300"/>
            </a:lnSpc>
          </a:pPr>
          <a:endParaRPr lang="pt-BR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indent="457200" algn="just">
            <a:lnSpc>
              <a:spcPts val="20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 Para percorrer 100 quilômetros um veículo demora 1 hora. Em 2 horas, com a mesma velocidade, ele percorrerá quantos quilômetros: E se forem 3 horas?</a:t>
          </a:r>
        </a:p>
        <a:p>
          <a:pPr indent="457200" algn="just">
            <a:lnSpc>
              <a:spcPts val="20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Para</a:t>
          </a:r>
          <a:r>
            <a:rPr lang="pt-BR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resolver a questão, organizamos os dados numa tabela. Você pode colaborar colocando as distâncias percorridas em 2 horas e em 3 horas. Nesse caso, em 2 horas a velocidade dobra e em 3 horas, ela triplica. Depois de colocar o valor, tecle "enter":</a:t>
          </a:r>
          <a:endParaRPr lang="pt-BR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indent="457200" algn="just">
            <a:lnSpc>
              <a:spcPts val="20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300"/>
            </a:lnSpc>
          </a:pPr>
          <a:endParaRPr lang="pt-BR" sz="1200"/>
        </a:p>
      </xdr:txBody>
    </xdr:sp>
    <xdr:clientData/>
  </xdr:oneCellAnchor>
  <xdr:oneCellAnchor>
    <xdr:from>
      <xdr:col>1</xdr:col>
      <xdr:colOff>7619</xdr:colOff>
      <xdr:row>23</xdr:row>
      <xdr:rowOff>144780</xdr:rowOff>
    </xdr:from>
    <xdr:ext cx="10269855" cy="267462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B49A44B-6C11-21D2-2F3D-739C67722A2E}"/>
            </a:ext>
          </a:extLst>
        </xdr:cNvPr>
        <xdr:cNvSpPr txBox="1"/>
      </xdr:nvSpPr>
      <xdr:spPr>
        <a:xfrm>
          <a:off x="617219" y="4869180"/>
          <a:ext cx="10269855" cy="2674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endParaRPr lang="pt-BR" sz="1200"/>
        </a:p>
        <a:p>
          <a:pPr>
            <a:lnSpc>
              <a:spcPts val="1200"/>
            </a:lnSpc>
          </a:pPr>
          <a:r>
            <a:rPr lang="pt-BR" sz="1200" b="1"/>
            <a:t>2)</a:t>
          </a:r>
          <a:r>
            <a:rPr lang="pt-BR" sz="1200" b="1" baseline="0"/>
            <a:t> Grandezas Inversamente Proporcionais:</a:t>
          </a:r>
        </a:p>
        <a:p>
          <a:pPr>
            <a:lnSpc>
              <a:spcPts val="1200"/>
            </a:lnSpc>
          </a:pPr>
          <a:endParaRPr lang="pt-BR" sz="1200" baseline="0"/>
        </a:p>
        <a:p>
          <a:pPr marL="0" marR="0" indent="457200" algn="just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Para percorrer certa distância com uma velocidade de 80 km/hora, um veículo demora 3 horas. Se ele fizer o mesmo percurso com uma velocidade de 40 km/h,</a:t>
          </a:r>
          <a:r>
            <a:rPr lang="pt-BR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vai demorar quanto tempo? E se a velocidade for de 120 km/h?</a:t>
          </a:r>
        </a:p>
        <a:p>
          <a:pPr marL="0" marR="0" indent="457200" algn="just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Pois bem,  se a velocidade for de 40 km/h, significa que caiu pela metade. Logo,  vai demorar o dobro do tempo para percorrer a mesma distância.  Observe que quando a velocidade passa de 80 km/h para 120 km/h, o acréscimo é de 1,5 vez ! </a:t>
          </a:r>
        </a:p>
        <a:p>
          <a:pPr marL="0" marR="0" indent="457200" algn="just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Fizemos uma tabela para organizar estes dados também. Insira os tempos que estão faltando e tecle "enter":</a:t>
          </a:r>
          <a:endParaRPr lang="pt-BR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pt-BR" sz="1200"/>
        </a:p>
      </xdr:txBody>
    </xdr:sp>
    <xdr:clientData/>
  </xdr:oneCellAnchor>
  <xdr:oneCellAnchor>
    <xdr:from>
      <xdr:col>1</xdr:col>
      <xdr:colOff>6667</xdr:colOff>
      <xdr:row>47</xdr:row>
      <xdr:rowOff>152400</xdr:rowOff>
    </xdr:from>
    <xdr:ext cx="9718358" cy="190500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BC2F29F-3314-D4C8-DD69-FE89815423B0}"/>
            </a:ext>
          </a:extLst>
        </xdr:cNvPr>
        <xdr:cNvSpPr txBox="1"/>
      </xdr:nvSpPr>
      <xdr:spPr>
        <a:xfrm>
          <a:off x="616267" y="9705975"/>
          <a:ext cx="9718358" cy="190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400"/>
            </a:lnSpc>
          </a:pPr>
          <a:endParaRPr lang="pt-BR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Percebeu a diferença nos dois casos?</a:t>
          </a:r>
        </a:p>
        <a:p>
          <a:pPr>
            <a:lnSpc>
              <a:spcPts val="1400"/>
            </a:lnSpc>
          </a:pPr>
          <a:endParaRPr lang="pt-BR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indent="457200" algn="just">
            <a:lnSpc>
              <a:spcPts val="20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Viu como é importante refletir sobre com se relacionam duas grandezas diretamente ou inversamente proporcionais?  </a:t>
          </a:r>
        </a:p>
        <a:p>
          <a:pPr indent="457200" algn="just">
            <a:lnSpc>
              <a:spcPts val="2100"/>
            </a:lnSpc>
          </a:pPr>
          <a:endParaRPr lang="pt-BR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pt-BR" sz="1200">
              <a:solidFill>
                <a:schemeClr val="tx1"/>
              </a:solidFill>
              <a:latin typeface="+mn-lt"/>
              <a:ea typeface="+mn-ea"/>
              <a:cs typeface="+mn-cs"/>
            </a:rPr>
            <a:t>Esperamos que os exercícios possam auxiliá-lo na compreensão deste conceito tão importante.</a:t>
          </a:r>
        </a:p>
        <a:p>
          <a:pPr>
            <a:lnSpc>
              <a:spcPts val="1300"/>
            </a:lnSpc>
          </a:pPr>
          <a:endParaRPr lang="pt-BR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0</xdr:row>
      <xdr:rowOff>175260</xdr:rowOff>
    </xdr:from>
    <xdr:to>
      <xdr:col>16</xdr:col>
      <xdr:colOff>518160</xdr:colOff>
      <xdr:row>22</xdr:row>
      <xdr:rowOff>91440</xdr:rowOff>
    </xdr:to>
    <xdr:sp macro="" textlink="">
      <xdr:nvSpPr>
        <xdr:cNvPr id="2" name="Explosão 1 1">
          <a:extLst>
            <a:ext uri="{FF2B5EF4-FFF2-40B4-BE49-F238E27FC236}">
              <a16:creationId xmlns:a16="http://schemas.microsoft.com/office/drawing/2014/main" id="{75619368-D54D-ACD6-37DE-DB5528CB81AB}"/>
            </a:ext>
          </a:extLst>
        </xdr:cNvPr>
        <xdr:cNvSpPr/>
      </xdr:nvSpPr>
      <xdr:spPr>
        <a:xfrm>
          <a:off x="5227320" y="175260"/>
          <a:ext cx="4434840" cy="4091940"/>
        </a:xfrm>
        <a:prstGeom prst="irregularSeal1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endParaRPr lang="pt-BR" sz="1100" b="1" i="0" baseline="0">
            <a:solidFill>
              <a:srgbClr val="C00000"/>
            </a:solidFill>
          </a:endParaRPr>
        </a:p>
        <a:p>
          <a:pPr algn="l"/>
          <a:r>
            <a:rPr lang="pt-BR" sz="1300" b="1" i="0" u="none" baseline="0">
              <a:solidFill>
                <a:srgbClr val="C00000"/>
              </a:solidFill>
            </a:rPr>
            <a:t>Lembre-se!</a:t>
          </a:r>
        </a:p>
        <a:p>
          <a:pPr algn="l"/>
          <a:endParaRPr lang="pt-BR" sz="1100" b="1" i="0" u="none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pt-BR" sz="1100" b="1" i="0" u="none" baseline="0">
              <a:solidFill>
                <a:schemeClr val="accent1">
                  <a:lumMod val="75000"/>
                </a:schemeClr>
              </a:solidFill>
            </a:rPr>
            <a:t>Grandezas </a:t>
          </a:r>
          <a:r>
            <a:rPr lang="pt-BR" sz="1100" b="1" i="0" u="none" baseline="0">
              <a:solidFill>
                <a:srgbClr val="00B050"/>
              </a:solidFill>
            </a:rPr>
            <a:t>Diretamente</a:t>
          </a:r>
          <a:r>
            <a:rPr lang="pt-BR" sz="1100" b="1" i="0" u="none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pt-BR" sz="1100" b="1" i="0" u="none" baseline="0">
              <a:solidFill>
                <a:srgbClr val="00B050"/>
              </a:solidFill>
            </a:rPr>
            <a:t>Proporcionais</a:t>
          </a:r>
          <a:r>
            <a:rPr lang="pt-BR" sz="1100" b="1" i="0" u="none" baseline="0">
              <a:solidFill>
                <a:schemeClr val="accent1">
                  <a:lumMod val="75000"/>
                </a:schemeClr>
              </a:solidFill>
            </a:rPr>
            <a:t> variam na mesma razão e as </a:t>
          </a:r>
          <a:r>
            <a:rPr lang="pt-BR" sz="1100" b="1" i="0" u="none" baseline="0">
              <a:solidFill>
                <a:srgbClr val="00B050"/>
              </a:solidFill>
            </a:rPr>
            <a:t>Inversamente</a:t>
          </a:r>
          <a:r>
            <a:rPr lang="pt-BR" sz="1100" b="1" i="0" u="none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pt-BR" sz="1100" b="1" i="0" u="none" baseline="0">
              <a:solidFill>
                <a:srgbClr val="00B050"/>
              </a:solidFill>
            </a:rPr>
            <a:t>Proporcionais</a:t>
          </a:r>
          <a:r>
            <a:rPr lang="pt-BR" sz="1100" b="1" i="0" u="none" baseline="0">
              <a:solidFill>
                <a:schemeClr val="accent1">
                  <a:lumMod val="75000"/>
                </a:schemeClr>
              </a:solidFill>
            </a:rPr>
            <a:t> variam na razão inversa.</a:t>
          </a:r>
          <a:endParaRPr lang="pt-BR" sz="1100" b="1" i="0" u="sng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68571</xdr:colOff>
      <xdr:row>0</xdr:row>
      <xdr:rowOff>160020</xdr:rowOff>
    </xdr:from>
    <xdr:to>
      <xdr:col>15</xdr:col>
      <xdr:colOff>53338</xdr:colOff>
      <xdr:row>15</xdr:row>
      <xdr:rowOff>152400</xdr:rowOff>
    </xdr:to>
    <xdr:sp macro="" textlink="">
      <xdr:nvSpPr>
        <xdr:cNvPr id="2" name="Explosão 1 1">
          <a:extLst>
            <a:ext uri="{FF2B5EF4-FFF2-40B4-BE49-F238E27FC236}">
              <a16:creationId xmlns:a16="http://schemas.microsoft.com/office/drawing/2014/main" id="{A9BEA025-E8E4-F9D0-6680-522EB43B3104}"/>
            </a:ext>
          </a:extLst>
        </xdr:cNvPr>
        <xdr:cNvSpPr/>
      </xdr:nvSpPr>
      <xdr:spPr>
        <a:xfrm flipH="1">
          <a:off x="6949431" y="342900"/>
          <a:ext cx="4251967" cy="3482340"/>
        </a:xfrm>
        <a:prstGeom prst="irregularSeal1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400" b="1">
              <a:solidFill>
                <a:schemeClr val="tx2">
                  <a:lumMod val="60000"/>
                  <a:lumOff val="40000"/>
                </a:schemeClr>
              </a:solidFill>
            </a:rPr>
            <a:t>Não se esqueça de comparar as grandezas, antes de calcular </a:t>
          </a:r>
          <a:r>
            <a:rPr lang="pt-BR" sz="1400">
              <a:solidFill>
                <a:schemeClr val="tx2">
                  <a:lumMod val="60000"/>
                  <a:lumOff val="40000"/>
                </a:schemeClr>
              </a:solidFill>
            </a:rPr>
            <a:t>!</a:t>
          </a:r>
        </a:p>
      </xdr:txBody>
    </xdr:sp>
    <xdr:clientData/>
  </xdr:twoCellAnchor>
  <xdr:oneCellAnchor>
    <xdr:from>
      <xdr:col>3</xdr:col>
      <xdr:colOff>7620</xdr:colOff>
      <xdr:row>31</xdr:row>
      <xdr:rowOff>0</xdr:rowOff>
    </xdr:from>
    <xdr:ext cx="2598420" cy="4800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574260E-8172-0FB0-35D2-3D28F4E9A2A4}"/>
            </a:ext>
          </a:extLst>
        </xdr:cNvPr>
        <xdr:cNvSpPr txBox="1"/>
      </xdr:nvSpPr>
      <xdr:spPr>
        <a:xfrm>
          <a:off x="1242060" y="6743700"/>
          <a:ext cx="2598420" cy="480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Obs.: Considere a</a:t>
          </a:r>
          <a:r>
            <a:rPr lang="pt-BR" sz="1100" b="1" baseline="0"/>
            <a:t> mesma distância para as duas velocidades</a:t>
          </a:r>
          <a:r>
            <a:rPr lang="pt-BR" sz="1100" baseline="0"/>
            <a:t>.</a:t>
          </a:r>
          <a:endParaRPr lang="pt-BR" sz="1100"/>
        </a:p>
      </xdr:txBody>
    </xdr:sp>
    <xdr:clientData/>
  </xdr:oneCellAnchor>
  <xdr:oneCellAnchor>
    <xdr:from>
      <xdr:col>3</xdr:col>
      <xdr:colOff>7620</xdr:colOff>
      <xdr:row>58</xdr:row>
      <xdr:rowOff>22860</xdr:rowOff>
    </xdr:from>
    <xdr:ext cx="2545080" cy="54102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AD155C4-C21F-1E19-E288-B6B17629EAD8}"/>
            </a:ext>
          </a:extLst>
        </xdr:cNvPr>
        <xdr:cNvSpPr txBox="1"/>
      </xdr:nvSpPr>
      <xdr:spPr>
        <a:xfrm>
          <a:off x="1242060" y="12001500"/>
          <a:ext cx="2545080" cy="541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Obs.: Considere o mesmo tempo para percorrer as duas distâncias.</a:t>
          </a:r>
        </a:p>
      </xdr:txBody>
    </xdr:sp>
    <xdr:clientData/>
  </xdr:oneCellAnchor>
  <xdr:oneCellAnchor>
    <xdr:from>
      <xdr:col>2</xdr:col>
      <xdr:colOff>617220</xdr:colOff>
      <xdr:row>40</xdr:row>
      <xdr:rowOff>15240</xdr:rowOff>
    </xdr:from>
    <xdr:ext cx="2613660" cy="44744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ADC50FB-95F8-765E-DF0B-F5EE54379862}"/>
            </a:ext>
          </a:extLst>
        </xdr:cNvPr>
        <xdr:cNvSpPr txBox="1"/>
      </xdr:nvSpPr>
      <xdr:spPr>
        <a:xfrm>
          <a:off x="1226820" y="8717280"/>
          <a:ext cx="2613660" cy="447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Obs.:Considere a mesma velocidade para as duas distâncias</a:t>
          </a:r>
          <a:r>
            <a:rPr lang="pt-BR" sz="1100"/>
            <a:t>.</a:t>
          </a:r>
        </a:p>
      </xdr:txBody>
    </xdr:sp>
    <xdr:clientData/>
  </xdr:oneCellAnchor>
  <xdr:oneCellAnchor>
    <xdr:from>
      <xdr:col>3</xdr:col>
      <xdr:colOff>7620</xdr:colOff>
      <xdr:row>48</xdr:row>
      <xdr:rowOff>190500</xdr:rowOff>
    </xdr:from>
    <xdr:ext cx="2598420" cy="50078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5C12BCA-602D-AAD0-E0A0-9935891D7648}"/>
            </a:ext>
          </a:extLst>
        </xdr:cNvPr>
        <xdr:cNvSpPr txBox="1"/>
      </xdr:nvSpPr>
      <xdr:spPr>
        <a:xfrm>
          <a:off x="1242060" y="10424160"/>
          <a:ext cx="2598420" cy="500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241280" cy="219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3C0006C-93D9-EEA5-6D3B-3322521AC54F}"/>
            </a:ext>
          </a:extLst>
        </xdr:cNvPr>
        <xdr:cNvSpPr txBox="1"/>
      </xdr:nvSpPr>
      <xdr:spPr>
        <a:xfrm>
          <a:off x="556260" y="182880"/>
          <a:ext cx="10241280" cy="219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/>
        </a:p>
      </xdr:txBody>
    </xdr:sp>
    <xdr:clientData/>
  </xdr:oneCellAnchor>
  <xdr:twoCellAnchor editAs="oneCell">
    <xdr:from>
      <xdr:col>11</xdr:col>
      <xdr:colOff>133350</xdr:colOff>
      <xdr:row>16</xdr:row>
      <xdr:rowOff>171450</xdr:rowOff>
    </xdr:from>
    <xdr:to>
      <xdr:col>17</xdr:col>
      <xdr:colOff>457200</xdr:colOff>
      <xdr:row>37</xdr:row>
      <xdr:rowOff>142875</xdr:rowOff>
    </xdr:to>
    <xdr:pic>
      <xdr:nvPicPr>
        <xdr:cNvPr id="5122" name="Picture 4">
          <a:extLst>
            <a:ext uri="{FF2B5EF4-FFF2-40B4-BE49-F238E27FC236}">
              <a16:creationId xmlns:a16="http://schemas.microsoft.com/office/drawing/2014/main" id="{2E8EC109-0A4C-6445-715B-290E2F4A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95650"/>
          <a:ext cx="3800475" cy="397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26</xdr:row>
      <xdr:rowOff>0</xdr:rowOff>
    </xdr:from>
    <xdr:to>
      <xdr:col>7</xdr:col>
      <xdr:colOff>438150</xdr:colOff>
      <xdr:row>36</xdr:row>
      <xdr:rowOff>152400</xdr:rowOff>
    </xdr:to>
    <xdr:pic>
      <xdr:nvPicPr>
        <xdr:cNvPr id="5123" name="Picture 10">
          <a:extLst>
            <a:ext uri="{FF2B5EF4-FFF2-40B4-BE49-F238E27FC236}">
              <a16:creationId xmlns:a16="http://schemas.microsoft.com/office/drawing/2014/main" id="{4D79F6AB-BEAD-1B72-7EAA-B4D3D93A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5029200"/>
          <a:ext cx="19335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44</xdr:row>
      <xdr:rowOff>45720</xdr:rowOff>
    </xdr:from>
    <xdr:ext cx="11178540" cy="8229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6A9539-1ACA-62C3-1D7D-AFD56449977E}"/>
            </a:ext>
          </a:extLst>
        </xdr:cNvPr>
        <xdr:cNvSpPr txBox="1"/>
      </xdr:nvSpPr>
      <xdr:spPr>
        <a:xfrm>
          <a:off x="1226820" y="7993380"/>
          <a:ext cx="1117854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/>
        </a:p>
      </xdr:txBody>
    </xdr:sp>
    <xdr:clientData/>
  </xdr:oneCellAnchor>
  <xdr:oneCellAnchor>
    <xdr:from>
      <xdr:col>16</xdr:col>
      <xdr:colOff>411480</xdr:colOff>
      <xdr:row>45</xdr:row>
      <xdr:rowOff>114300</xdr:rowOff>
    </xdr:from>
    <xdr:ext cx="1965960" cy="7467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ACB78A0-E387-46C6-9036-40E57A6760A3}"/>
            </a:ext>
          </a:extLst>
        </xdr:cNvPr>
        <xdr:cNvSpPr txBox="1"/>
      </xdr:nvSpPr>
      <xdr:spPr>
        <a:xfrm>
          <a:off x="9784080" y="7978140"/>
          <a:ext cx="1965960" cy="746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 b="1"/>
        </a:p>
        <a:p>
          <a:endParaRPr lang="pt-BR" sz="1100" b="1"/>
        </a:p>
      </xdr:txBody>
    </xdr:sp>
    <xdr:clientData/>
  </xdr:oneCellAnchor>
  <xdr:oneCellAnchor>
    <xdr:from>
      <xdr:col>0</xdr:col>
      <xdr:colOff>563880</xdr:colOff>
      <xdr:row>70</xdr:row>
      <xdr:rowOff>7620</xdr:rowOff>
    </xdr:from>
    <xdr:ext cx="9646920" cy="58674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80D64E75-39D3-25AF-1F7A-D368289CF211}"/>
            </a:ext>
          </a:extLst>
        </xdr:cNvPr>
        <xdr:cNvSpPr txBox="1"/>
      </xdr:nvSpPr>
      <xdr:spPr>
        <a:xfrm>
          <a:off x="1173480" y="12664440"/>
          <a:ext cx="9646920" cy="586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indent="0" algn="just">
            <a:lnSpc>
              <a:spcPct val="150000"/>
            </a:lnSpc>
          </a:pPr>
          <a:r>
            <a:rPr lang="pt-BR" sz="1100" b="1" baseline="0"/>
            <a:t>  </a:t>
          </a:r>
          <a:r>
            <a:rPr lang="pt-BR" sz="1400" b="1" baseline="0"/>
            <a:t>2)  Todos os retângulos a seguir têm 12 cm² de área. </a:t>
          </a:r>
        </a:p>
      </xdr:txBody>
    </xdr:sp>
    <xdr:clientData/>
  </xdr:oneCellAnchor>
  <xdr:oneCellAnchor>
    <xdr:from>
      <xdr:col>2</xdr:col>
      <xdr:colOff>0</xdr:colOff>
      <xdr:row>4</xdr:row>
      <xdr:rowOff>137160</xdr:rowOff>
    </xdr:from>
    <xdr:ext cx="9486900" cy="178308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7D0238D8-F2F4-2975-6BAE-424B2D749D7A}"/>
            </a:ext>
          </a:extLst>
        </xdr:cNvPr>
        <xdr:cNvSpPr txBox="1"/>
      </xdr:nvSpPr>
      <xdr:spPr>
        <a:xfrm>
          <a:off x="1226820" y="1135380"/>
          <a:ext cx="9486900" cy="1783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</a:t>
          </a:r>
        </a:p>
        <a:p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</a:t>
          </a:r>
          <a:endParaRPr lang="pt-BR"/>
        </a:p>
        <a:p>
          <a:pPr indent="457200" algn="just">
            <a:lnSpc>
              <a:spcPct val="150000"/>
            </a:lnSpc>
          </a:pPr>
          <a:r>
            <a:rPr lang="pt-BR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Usando a idéia de proporcionalidade,  observe as duas situações que se seguem e responda as questões. Anote em seu caderno todas as conclusões e justificativas e exponha-as aos colegas de sala.</a:t>
          </a:r>
          <a:endParaRPr lang="pt-BR" sz="1400" b="1"/>
        </a:p>
        <a:p>
          <a:pPr indent="457200" algn="just">
            <a:lnSpc>
              <a:spcPct val="150000"/>
            </a:lnSpc>
          </a:pPr>
          <a:r>
            <a:rPr lang="pt-BR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1)  Mariana resolveu  fazer uma ampliação do barco da </a:t>
          </a:r>
          <a:r>
            <a:rPr lang="pt-BR" sz="1400" b="1" baseline="0">
              <a:solidFill>
                <a:srgbClr val="C00000"/>
              </a:solidFill>
              <a:latin typeface="+mn-lt"/>
              <a:ea typeface="+mn-ea"/>
              <a:cs typeface="+mn-cs"/>
            </a:rPr>
            <a:t>Figura 1</a:t>
          </a:r>
          <a:r>
            <a:rPr lang="pt-BR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 obteve a </a:t>
          </a:r>
          <a:r>
            <a:rPr lang="pt-BR" sz="1400" b="1" baseline="0">
              <a:solidFill>
                <a:srgbClr val="C00000"/>
              </a:solidFill>
              <a:latin typeface="+mn-lt"/>
              <a:ea typeface="+mn-ea"/>
              <a:cs typeface="+mn-cs"/>
            </a:rPr>
            <a:t>figura 2.</a:t>
          </a:r>
          <a:endParaRPr lang="pt-BR" sz="1400" b="1">
            <a:solidFill>
              <a:srgbClr val="C00000"/>
            </a:solidFill>
          </a:endParaRPr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</a:t>
          </a:r>
          <a:endParaRPr lang="pt-BR"/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base" latinLnBrk="0" hangingPunct="1"/>
          <a:endParaRPr lang="pt-BR" sz="11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endParaRPr lang="pt-BR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twoCellAnchor>
    <xdr:from>
      <xdr:col>1</xdr:col>
      <xdr:colOff>83820</xdr:colOff>
      <xdr:row>77</xdr:row>
      <xdr:rowOff>83820</xdr:rowOff>
    </xdr:from>
    <xdr:to>
      <xdr:col>7</xdr:col>
      <xdr:colOff>7620</xdr:colOff>
      <xdr:row>79</xdr:row>
      <xdr:rowOff>15240</xdr:rowOff>
    </xdr:to>
    <xdr:sp macro="" textlink="">
      <xdr:nvSpPr>
        <xdr:cNvPr id="69" name="Retângulo 68">
          <a:extLst>
            <a:ext uri="{FF2B5EF4-FFF2-40B4-BE49-F238E27FC236}">
              <a16:creationId xmlns:a16="http://schemas.microsoft.com/office/drawing/2014/main" id="{FB7A7698-15FB-B000-E2F5-702D2F45DD27}"/>
            </a:ext>
          </a:extLst>
        </xdr:cNvPr>
        <xdr:cNvSpPr/>
      </xdr:nvSpPr>
      <xdr:spPr>
        <a:xfrm>
          <a:off x="693420" y="16047720"/>
          <a:ext cx="3581400" cy="2971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91440</xdr:colOff>
      <xdr:row>79</xdr:row>
      <xdr:rowOff>83820</xdr:rowOff>
    </xdr:from>
    <xdr:to>
      <xdr:col>7</xdr:col>
      <xdr:colOff>22860</xdr:colOff>
      <xdr:row>79</xdr:row>
      <xdr:rowOff>99060</xdr:rowOff>
    </xdr:to>
    <xdr:cxnSp macro="">
      <xdr:nvCxnSpPr>
        <xdr:cNvPr id="71" name="Conector de seta reta 70">
          <a:extLst>
            <a:ext uri="{FF2B5EF4-FFF2-40B4-BE49-F238E27FC236}">
              <a16:creationId xmlns:a16="http://schemas.microsoft.com/office/drawing/2014/main" id="{7291E7F0-4FD8-DB41-AAB2-593B598593F9}"/>
            </a:ext>
          </a:extLst>
        </xdr:cNvPr>
        <xdr:cNvCxnSpPr/>
      </xdr:nvCxnSpPr>
      <xdr:spPr>
        <a:xfrm flipV="1">
          <a:off x="701040" y="16413480"/>
          <a:ext cx="3589020" cy="152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327660</xdr:colOff>
      <xdr:row>75</xdr:row>
      <xdr:rowOff>175260</xdr:rowOff>
    </xdr:from>
    <xdr:to>
      <xdr:col>12</xdr:col>
      <xdr:colOff>320040</xdr:colOff>
      <xdr:row>79</xdr:row>
      <xdr:rowOff>38100</xdr:rowOff>
    </xdr:to>
    <xdr:sp macro="" textlink="">
      <xdr:nvSpPr>
        <xdr:cNvPr id="72" name="Retângulo 71">
          <a:extLst>
            <a:ext uri="{FF2B5EF4-FFF2-40B4-BE49-F238E27FC236}">
              <a16:creationId xmlns:a16="http://schemas.microsoft.com/office/drawing/2014/main" id="{5D2594F1-7586-7A98-0B9E-DA2CCE688482}"/>
            </a:ext>
          </a:extLst>
        </xdr:cNvPr>
        <xdr:cNvSpPr/>
      </xdr:nvSpPr>
      <xdr:spPr>
        <a:xfrm>
          <a:off x="5204460" y="15773400"/>
          <a:ext cx="1821180" cy="5943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327660</xdr:colOff>
      <xdr:row>79</xdr:row>
      <xdr:rowOff>137160</xdr:rowOff>
    </xdr:from>
    <xdr:to>
      <xdr:col>12</xdr:col>
      <xdr:colOff>320040</xdr:colOff>
      <xdr:row>79</xdr:row>
      <xdr:rowOff>137160</xdr:rowOff>
    </xdr:to>
    <xdr:cxnSp macro="">
      <xdr:nvCxnSpPr>
        <xdr:cNvPr id="74" name="Conector de seta reta 73">
          <a:extLst>
            <a:ext uri="{FF2B5EF4-FFF2-40B4-BE49-F238E27FC236}">
              <a16:creationId xmlns:a16="http://schemas.microsoft.com/office/drawing/2014/main" id="{FB626AE6-1619-27A3-09EB-1380F7F77EAD}"/>
            </a:ext>
          </a:extLst>
        </xdr:cNvPr>
        <xdr:cNvCxnSpPr/>
      </xdr:nvCxnSpPr>
      <xdr:spPr>
        <a:xfrm>
          <a:off x="5204460" y="16466820"/>
          <a:ext cx="182118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75</xdr:row>
      <xdr:rowOff>0</xdr:rowOff>
    </xdr:from>
    <xdr:to>
      <xdr:col>15</xdr:col>
      <xdr:colOff>548640</xdr:colOff>
      <xdr:row>79</xdr:row>
      <xdr:rowOff>45720</xdr:rowOff>
    </xdr:to>
    <xdr:sp macro="" textlink="">
      <xdr:nvSpPr>
        <xdr:cNvPr id="77" name="Retângulo 76">
          <a:extLst>
            <a:ext uri="{FF2B5EF4-FFF2-40B4-BE49-F238E27FC236}">
              <a16:creationId xmlns:a16="http://schemas.microsoft.com/office/drawing/2014/main" id="{CD8E6D78-5AE2-E9E3-4A92-DABF1D9A9782}"/>
            </a:ext>
          </a:extLst>
        </xdr:cNvPr>
        <xdr:cNvSpPr/>
      </xdr:nvSpPr>
      <xdr:spPr>
        <a:xfrm>
          <a:off x="7909560" y="15514320"/>
          <a:ext cx="1173480" cy="861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14</xdr:col>
      <xdr:colOff>0</xdr:colOff>
      <xdr:row>79</xdr:row>
      <xdr:rowOff>137160</xdr:rowOff>
    </xdr:from>
    <xdr:to>
      <xdr:col>15</xdr:col>
      <xdr:colOff>571500</xdr:colOff>
      <xdr:row>79</xdr:row>
      <xdr:rowOff>144780</xdr:rowOff>
    </xdr:to>
    <xdr:cxnSp macro="">
      <xdr:nvCxnSpPr>
        <xdr:cNvPr id="85" name="Conector de seta reta 84">
          <a:extLst>
            <a:ext uri="{FF2B5EF4-FFF2-40B4-BE49-F238E27FC236}">
              <a16:creationId xmlns:a16="http://schemas.microsoft.com/office/drawing/2014/main" id="{0D3F07D8-3E40-4385-4C30-2F8D020A4322}"/>
            </a:ext>
          </a:extLst>
        </xdr:cNvPr>
        <xdr:cNvCxnSpPr/>
      </xdr:nvCxnSpPr>
      <xdr:spPr>
        <a:xfrm flipV="1">
          <a:off x="7879080" y="16466820"/>
          <a:ext cx="122682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</xdr:colOff>
      <xdr:row>77</xdr:row>
      <xdr:rowOff>106680</xdr:rowOff>
    </xdr:from>
    <xdr:to>
      <xdr:col>7</xdr:col>
      <xdr:colOff>99060</xdr:colOff>
      <xdr:row>79</xdr:row>
      <xdr:rowOff>76200</xdr:rowOff>
    </xdr:to>
    <xdr:cxnSp macro="">
      <xdr:nvCxnSpPr>
        <xdr:cNvPr id="91" name="Conector de seta reta 90">
          <a:extLst>
            <a:ext uri="{FF2B5EF4-FFF2-40B4-BE49-F238E27FC236}">
              <a16:creationId xmlns:a16="http://schemas.microsoft.com/office/drawing/2014/main" id="{8A790873-9AC1-FE1F-43DD-38AE852ADA3C}"/>
            </a:ext>
          </a:extLst>
        </xdr:cNvPr>
        <xdr:cNvCxnSpPr/>
      </xdr:nvCxnSpPr>
      <xdr:spPr>
        <a:xfrm>
          <a:off x="4358640" y="16070580"/>
          <a:ext cx="7620" cy="33528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396240</xdr:colOff>
      <xdr:row>75</xdr:row>
      <xdr:rowOff>175260</xdr:rowOff>
    </xdr:from>
    <xdr:to>
      <xdr:col>12</xdr:col>
      <xdr:colOff>396240</xdr:colOff>
      <xdr:row>79</xdr:row>
      <xdr:rowOff>53340</xdr:rowOff>
    </xdr:to>
    <xdr:cxnSp macro="">
      <xdr:nvCxnSpPr>
        <xdr:cNvPr id="95" name="Conector de seta reta 94">
          <a:extLst>
            <a:ext uri="{FF2B5EF4-FFF2-40B4-BE49-F238E27FC236}">
              <a16:creationId xmlns:a16="http://schemas.microsoft.com/office/drawing/2014/main" id="{93B2F26F-6DD8-DC2F-0A9B-F54458B0FDDB}"/>
            </a:ext>
          </a:extLst>
        </xdr:cNvPr>
        <xdr:cNvCxnSpPr/>
      </xdr:nvCxnSpPr>
      <xdr:spPr>
        <a:xfrm>
          <a:off x="7101840" y="15773400"/>
          <a:ext cx="0" cy="609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75</xdr:row>
      <xdr:rowOff>0</xdr:rowOff>
    </xdr:from>
    <xdr:to>
      <xdr:col>16</xdr:col>
      <xdr:colOff>7620</xdr:colOff>
      <xdr:row>79</xdr:row>
      <xdr:rowOff>68580</xdr:rowOff>
    </xdr:to>
    <xdr:cxnSp macro="">
      <xdr:nvCxnSpPr>
        <xdr:cNvPr id="97" name="Conector de seta reta 96">
          <a:extLst>
            <a:ext uri="{FF2B5EF4-FFF2-40B4-BE49-F238E27FC236}">
              <a16:creationId xmlns:a16="http://schemas.microsoft.com/office/drawing/2014/main" id="{FA9F5C69-E1FA-B07B-3FC3-025CB371D055}"/>
            </a:ext>
          </a:extLst>
        </xdr:cNvPr>
        <xdr:cNvCxnSpPr/>
      </xdr:nvCxnSpPr>
      <xdr:spPr>
        <a:xfrm>
          <a:off x="9151620" y="15483840"/>
          <a:ext cx="0" cy="914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167640</xdr:colOff>
      <xdr:row>45</xdr:row>
      <xdr:rowOff>121920</xdr:rowOff>
    </xdr:from>
    <xdr:ext cx="1036320" cy="3276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E199E90B-9329-95F1-AADA-7F4446490C63}"/>
            </a:ext>
          </a:extLst>
        </xdr:cNvPr>
        <xdr:cNvSpPr txBox="1"/>
      </xdr:nvSpPr>
      <xdr:spPr>
        <a:xfrm>
          <a:off x="10149840" y="7985760"/>
          <a:ext cx="103632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/>
        </a:p>
      </xdr:txBody>
    </xdr:sp>
    <xdr:clientData/>
  </xdr:oneCellAnchor>
  <xdr:twoCellAnchor>
    <xdr:from>
      <xdr:col>11</xdr:col>
      <xdr:colOff>83820</xdr:colOff>
      <xdr:row>31</xdr:row>
      <xdr:rowOff>144780</xdr:rowOff>
    </xdr:from>
    <xdr:to>
      <xdr:col>11</xdr:col>
      <xdr:colOff>99060</xdr:colOff>
      <xdr:row>36</xdr:row>
      <xdr:rowOff>144780</xdr:rowOff>
    </xdr:to>
    <xdr:cxnSp macro="">
      <xdr:nvCxnSpPr>
        <xdr:cNvPr id="35" name="Conector de seta reta 34">
          <a:extLst>
            <a:ext uri="{FF2B5EF4-FFF2-40B4-BE49-F238E27FC236}">
              <a16:creationId xmlns:a16="http://schemas.microsoft.com/office/drawing/2014/main" id="{11D37AEC-7D9D-0FFC-9816-A41977571A3F}"/>
            </a:ext>
          </a:extLst>
        </xdr:cNvPr>
        <xdr:cNvCxnSpPr/>
      </xdr:nvCxnSpPr>
      <xdr:spPr>
        <a:xfrm flipH="1">
          <a:off x="6408420" y="5996940"/>
          <a:ext cx="15240" cy="914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175260</xdr:colOff>
      <xdr:row>33</xdr:row>
      <xdr:rowOff>106680</xdr:rowOff>
    </xdr:from>
    <xdr:to>
      <xdr:col>4</xdr:col>
      <xdr:colOff>175260</xdr:colOff>
      <xdr:row>36</xdr:row>
      <xdr:rowOff>38100</xdr:rowOff>
    </xdr:to>
    <xdr:cxnSp macro="">
      <xdr:nvCxnSpPr>
        <xdr:cNvPr id="39" name="Conector de seta reta 38">
          <a:extLst>
            <a:ext uri="{FF2B5EF4-FFF2-40B4-BE49-F238E27FC236}">
              <a16:creationId xmlns:a16="http://schemas.microsoft.com/office/drawing/2014/main" id="{6D679F6C-ED68-8F1B-51B9-E2754802020F}"/>
            </a:ext>
          </a:extLst>
        </xdr:cNvPr>
        <xdr:cNvCxnSpPr/>
      </xdr:nvCxnSpPr>
      <xdr:spPr>
        <a:xfrm>
          <a:off x="2842260" y="6324600"/>
          <a:ext cx="0" cy="4800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27</xdr:row>
      <xdr:rowOff>60960</xdr:rowOff>
    </xdr:from>
    <xdr:to>
      <xdr:col>4</xdr:col>
      <xdr:colOff>121920</xdr:colOff>
      <xdr:row>32</xdr:row>
      <xdr:rowOff>83820</xdr:rowOff>
    </xdr:to>
    <xdr:cxnSp macro="">
      <xdr:nvCxnSpPr>
        <xdr:cNvPr id="48" name="Conector de seta reta 47">
          <a:extLst>
            <a:ext uri="{FF2B5EF4-FFF2-40B4-BE49-F238E27FC236}">
              <a16:creationId xmlns:a16="http://schemas.microsoft.com/office/drawing/2014/main" id="{45439C43-1932-B06C-5EB4-32C3824921C1}"/>
            </a:ext>
          </a:extLst>
        </xdr:cNvPr>
        <xdr:cNvCxnSpPr/>
      </xdr:nvCxnSpPr>
      <xdr:spPr>
        <a:xfrm>
          <a:off x="2773680" y="5181600"/>
          <a:ext cx="15240" cy="9372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17</xdr:row>
      <xdr:rowOff>53340</xdr:rowOff>
    </xdr:from>
    <xdr:to>
      <xdr:col>11</xdr:col>
      <xdr:colOff>91440</xdr:colOff>
      <xdr:row>28</xdr:row>
      <xdr:rowOff>175260</xdr:rowOff>
    </xdr:to>
    <xdr:cxnSp macro="">
      <xdr:nvCxnSpPr>
        <xdr:cNvPr id="51" name="Conector de seta reta 50">
          <a:extLst>
            <a:ext uri="{FF2B5EF4-FFF2-40B4-BE49-F238E27FC236}">
              <a16:creationId xmlns:a16="http://schemas.microsoft.com/office/drawing/2014/main" id="{2E7887C4-D4EB-72DC-1BDF-A85A0CD153C2}"/>
            </a:ext>
          </a:extLst>
        </xdr:cNvPr>
        <xdr:cNvCxnSpPr/>
      </xdr:nvCxnSpPr>
      <xdr:spPr>
        <a:xfrm flipH="1">
          <a:off x="6400800" y="3345180"/>
          <a:ext cx="15240" cy="2133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36</xdr:row>
      <xdr:rowOff>167640</xdr:rowOff>
    </xdr:from>
    <xdr:to>
      <xdr:col>6</xdr:col>
      <xdr:colOff>236220</xdr:colOff>
      <xdr:row>36</xdr:row>
      <xdr:rowOff>175260</xdr:rowOff>
    </xdr:to>
    <xdr:cxnSp macro="">
      <xdr:nvCxnSpPr>
        <xdr:cNvPr id="55" name="Conector de seta reta 54">
          <a:extLst>
            <a:ext uri="{FF2B5EF4-FFF2-40B4-BE49-F238E27FC236}">
              <a16:creationId xmlns:a16="http://schemas.microsoft.com/office/drawing/2014/main" id="{745D4AF2-F33B-1A23-1FBB-0A45123AD741}"/>
            </a:ext>
          </a:extLst>
        </xdr:cNvPr>
        <xdr:cNvCxnSpPr/>
      </xdr:nvCxnSpPr>
      <xdr:spPr>
        <a:xfrm flipV="1">
          <a:off x="3429000" y="6934200"/>
          <a:ext cx="69342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37</xdr:row>
      <xdr:rowOff>160020</xdr:rowOff>
    </xdr:from>
    <xdr:to>
      <xdr:col>15</xdr:col>
      <xdr:colOff>304800</xdr:colOff>
      <xdr:row>37</xdr:row>
      <xdr:rowOff>175260</xdr:rowOff>
    </xdr:to>
    <xdr:cxnSp macro="">
      <xdr:nvCxnSpPr>
        <xdr:cNvPr id="57" name="Conector de seta reta 56">
          <a:extLst>
            <a:ext uri="{FF2B5EF4-FFF2-40B4-BE49-F238E27FC236}">
              <a16:creationId xmlns:a16="http://schemas.microsoft.com/office/drawing/2014/main" id="{29F8416E-F48A-3D39-BC24-CB4BFCB68BFC}"/>
            </a:ext>
          </a:extLst>
        </xdr:cNvPr>
        <xdr:cNvCxnSpPr/>
      </xdr:nvCxnSpPr>
      <xdr:spPr>
        <a:xfrm flipV="1">
          <a:off x="7642860" y="7109460"/>
          <a:ext cx="1424940" cy="152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297180</xdr:colOff>
      <xdr:row>39</xdr:row>
      <xdr:rowOff>0</xdr:rowOff>
    </xdr:from>
    <xdr:to>
      <xdr:col>16</xdr:col>
      <xdr:colOff>320040</xdr:colOff>
      <xdr:row>39</xdr:row>
      <xdr:rowOff>15240</xdr:rowOff>
    </xdr:to>
    <xdr:cxnSp macro="">
      <xdr:nvCxnSpPr>
        <xdr:cNvPr id="60" name="Conector de seta reta 59">
          <a:extLst>
            <a:ext uri="{FF2B5EF4-FFF2-40B4-BE49-F238E27FC236}">
              <a16:creationId xmlns:a16="http://schemas.microsoft.com/office/drawing/2014/main" id="{3D4862CF-1E0A-C371-5640-7CF47A43E478}"/>
            </a:ext>
          </a:extLst>
        </xdr:cNvPr>
        <xdr:cNvCxnSpPr/>
      </xdr:nvCxnSpPr>
      <xdr:spPr>
        <a:xfrm flipV="1">
          <a:off x="6995160" y="7399020"/>
          <a:ext cx="3139440" cy="152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289560</xdr:colOff>
      <xdr:row>38</xdr:row>
      <xdr:rowOff>38100</xdr:rowOff>
    </xdr:from>
    <xdr:to>
      <xdr:col>7</xdr:col>
      <xdr:colOff>160020</xdr:colOff>
      <xdr:row>38</xdr:row>
      <xdr:rowOff>45720</xdr:rowOff>
    </xdr:to>
    <xdr:cxnSp macro="">
      <xdr:nvCxnSpPr>
        <xdr:cNvPr id="62" name="Conector de seta reta 61">
          <a:extLst>
            <a:ext uri="{FF2B5EF4-FFF2-40B4-BE49-F238E27FC236}">
              <a16:creationId xmlns:a16="http://schemas.microsoft.com/office/drawing/2014/main" id="{0F60F54C-1DE8-F5BE-9B1B-055EF8B41530}"/>
            </a:ext>
          </a:extLst>
        </xdr:cNvPr>
        <xdr:cNvCxnSpPr/>
      </xdr:nvCxnSpPr>
      <xdr:spPr>
        <a:xfrm flipV="1">
          <a:off x="3108960" y="7170420"/>
          <a:ext cx="15925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45</xdr:row>
      <xdr:rowOff>30480</xdr:rowOff>
    </xdr:from>
    <xdr:ext cx="9624060" cy="61722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9AEDED4-1A76-9B8B-EC6B-5720D33ABC3B}"/>
            </a:ext>
          </a:extLst>
        </xdr:cNvPr>
        <xdr:cNvSpPr txBox="1"/>
      </xdr:nvSpPr>
      <xdr:spPr>
        <a:xfrm>
          <a:off x="1226820" y="8343900"/>
          <a:ext cx="9624060" cy="617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 b="1"/>
        </a:p>
        <a:p>
          <a:endParaRPr lang="pt-BR" sz="1100" b="1"/>
        </a:p>
        <a:p>
          <a:r>
            <a:rPr lang="pt-BR" sz="1200" b="1"/>
            <a:t>1.1) Escreva as razões</a:t>
          </a:r>
          <a:r>
            <a:rPr lang="pt-BR" sz="1200" b="1" baseline="0"/>
            <a:t> entre as medidas</a:t>
          </a:r>
          <a:r>
            <a:rPr lang="pt-BR" sz="1200" b="1"/>
            <a:t> </a:t>
          </a:r>
          <a:r>
            <a:rPr lang="pt-BR" sz="1200" b="1" baseline="0"/>
            <a:t> correspondentes nas figuras 1 e 2, nas células verdes: </a:t>
          </a:r>
          <a:endParaRPr lang="pt-BR" sz="1200" b="1"/>
        </a:p>
        <a:p>
          <a:endParaRPr lang="pt-BR" sz="1100" b="1"/>
        </a:p>
      </xdr:txBody>
    </xdr:sp>
    <xdr:clientData/>
  </xdr:oneCellAnchor>
  <xdr:oneCellAnchor>
    <xdr:from>
      <xdr:col>0</xdr:col>
      <xdr:colOff>388620</xdr:colOff>
      <xdr:row>82</xdr:row>
      <xdr:rowOff>106680</xdr:rowOff>
    </xdr:from>
    <xdr:ext cx="10469880" cy="70104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6C780B60-78EA-7CF7-E6EE-F81654E0E074}"/>
            </a:ext>
          </a:extLst>
        </xdr:cNvPr>
        <xdr:cNvSpPr txBox="1"/>
      </xdr:nvSpPr>
      <xdr:spPr>
        <a:xfrm>
          <a:off x="998220" y="14813280"/>
          <a:ext cx="10469880" cy="701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 b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pt-BR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2.1) Observe a tabela com as medidas da base e da altura dos retângulos. A seguir, escreva nos retângulos azuis as razões corretas e tecle "enter":</a:t>
          </a:r>
          <a:endParaRPr lang="pt-BR" sz="1200"/>
        </a:p>
        <a:p>
          <a:pPr fontAlgn="base"/>
          <a:endParaRPr lang="pt-BR" sz="1100" b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 b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297180</xdr:colOff>
      <xdr:row>26</xdr:row>
      <xdr:rowOff>152400</xdr:rowOff>
    </xdr:from>
    <xdr:to>
      <xdr:col>6</xdr:col>
      <xdr:colOff>205740</xdr:colOff>
      <xdr:row>26</xdr:row>
      <xdr:rowOff>160020</xdr:rowOff>
    </xdr:to>
    <xdr:cxnSp macro="">
      <xdr:nvCxnSpPr>
        <xdr:cNvPr id="30" name="Conector de seta reta 29">
          <a:extLst>
            <a:ext uri="{FF2B5EF4-FFF2-40B4-BE49-F238E27FC236}">
              <a16:creationId xmlns:a16="http://schemas.microsoft.com/office/drawing/2014/main" id="{B376B86A-4A6F-75FF-7BC5-CFCC7DFA222F}"/>
            </a:ext>
          </a:extLst>
        </xdr:cNvPr>
        <xdr:cNvCxnSpPr/>
      </xdr:nvCxnSpPr>
      <xdr:spPr>
        <a:xfrm>
          <a:off x="3116580" y="5090160"/>
          <a:ext cx="89154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373380</xdr:colOff>
      <xdr:row>17</xdr:row>
      <xdr:rowOff>129540</xdr:rowOff>
    </xdr:from>
    <xdr:to>
      <xdr:col>14</xdr:col>
      <xdr:colOff>0</xdr:colOff>
      <xdr:row>17</xdr:row>
      <xdr:rowOff>144780</xdr:rowOff>
    </xdr:to>
    <xdr:cxnSp macro="">
      <xdr:nvCxnSpPr>
        <xdr:cNvPr id="33" name="Conector de seta reta 32">
          <a:extLst>
            <a:ext uri="{FF2B5EF4-FFF2-40B4-BE49-F238E27FC236}">
              <a16:creationId xmlns:a16="http://schemas.microsoft.com/office/drawing/2014/main" id="{447CE6F5-11E1-EE17-FAAB-53ACDCEA2BE6}"/>
            </a:ext>
          </a:extLst>
        </xdr:cNvPr>
        <xdr:cNvCxnSpPr/>
      </xdr:nvCxnSpPr>
      <xdr:spPr>
        <a:xfrm>
          <a:off x="7680960" y="3505200"/>
          <a:ext cx="1889760" cy="152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548640</xdr:colOff>
      <xdr:row>19</xdr:row>
      <xdr:rowOff>114300</xdr:rowOff>
    </xdr:from>
    <xdr:ext cx="1082040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AEAE9D6F-5CDA-01F0-37E1-ECA437CE5EE9}"/>
            </a:ext>
          </a:extLst>
        </xdr:cNvPr>
        <xdr:cNvSpPr txBox="1"/>
      </xdr:nvSpPr>
      <xdr:spPr>
        <a:xfrm>
          <a:off x="6918960" y="3771900"/>
          <a:ext cx="10820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38100</xdr:colOff>
      <xdr:row>62</xdr:row>
      <xdr:rowOff>22860</xdr:rowOff>
    </xdr:from>
    <xdr:ext cx="11902440" cy="130302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FCCD3487-AB62-FF95-C9BE-2FB80313643C}"/>
            </a:ext>
          </a:extLst>
        </xdr:cNvPr>
        <xdr:cNvSpPr txBox="1"/>
      </xdr:nvSpPr>
      <xdr:spPr>
        <a:xfrm>
          <a:off x="1584960" y="10988040"/>
          <a:ext cx="11902440" cy="1303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/>
        </a:p>
        <a:p>
          <a:r>
            <a:rPr lang="pt-BR" sz="1200" b="1" i="0" baseline="0"/>
            <a:t>1.2)  As figuras 1 e 2 têm dimensões proporcionais? Justifique sua resposta.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0</xdr:row>
      <xdr:rowOff>0</xdr:rowOff>
    </xdr:from>
    <xdr:ext cx="8168640" cy="149352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C8F2200-081B-0F52-46CE-D92918CA6797}"/>
            </a:ext>
          </a:extLst>
        </xdr:cNvPr>
        <xdr:cNvSpPr txBox="1"/>
      </xdr:nvSpPr>
      <xdr:spPr>
        <a:xfrm>
          <a:off x="617220" y="373380"/>
          <a:ext cx="8168640" cy="1493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381000</xdr:colOff>
      <xdr:row>0</xdr:row>
      <xdr:rowOff>0</xdr:rowOff>
    </xdr:from>
    <xdr:ext cx="7871460" cy="501015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0D3837D-A825-14E4-B802-FD0DA224782D}"/>
            </a:ext>
          </a:extLst>
        </xdr:cNvPr>
        <xdr:cNvSpPr txBox="1"/>
      </xdr:nvSpPr>
      <xdr:spPr>
        <a:xfrm>
          <a:off x="990600" y="0"/>
          <a:ext cx="7871460" cy="5010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BR" sz="1100" b="1">
              <a:solidFill>
                <a:srgbClr val="FF0000"/>
              </a:solidFill>
            </a:rPr>
            <a:t>CRÉDITOS/AUTORIA</a:t>
          </a:r>
        </a:p>
        <a:p>
          <a:pPr algn="ctr"/>
          <a:endParaRPr lang="pt-BR" sz="1100"/>
        </a:p>
        <a:p>
          <a:pPr algn="ctr"/>
          <a:endParaRPr lang="pt-BR" sz="1100"/>
        </a:p>
        <a:p>
          <a:pPr algn="ctr"/>
          <a:endParaRPr lang="pt-BR" sz="1100"/>
        </a:p>
        <a:p>
          <a:pPr algn="l">
            <a:lnSpc>
              <a:spcPct val="150000"/>
            </a:lnSpc>
          </a:pPr>
          <a:r>
            <a:rPr lang="pt-BR" sz="1100" b="1"/>
            <a:t>AUTORA: </a:t>
          </a:r>
          <a:r>
            <a:rPr lang="pt-BR" sz="1100"/>
            <a:t>Lourdes Molina Velasco</a:t>
          </a:r>
        </a:p>
        <a:p>
          <a:pPr algn="l">
            <a:lnSpc>
              <a:spcPct val="150000"/>
            </a:lnSpc>
          </a:pPr>
          <a:endParaRPr lang="pt-BR" sz="1100"/>
        </a:p>
        <a:p>
          <a:pPr algn="l">
            <a:lnSpc>
              <a:spcPct val="150000"/>
            </a:lnSpc>
          </a:pPr>
          <a:r>
            <a:rPr lang="pt-BR" sz="1100" b="1"/>
            <a:t>INSTITUIÇÃO ONDE TRABALHA: </a:t>
          </a:r>
          <a:r>
            <a:rPr lang="pt-BR" sz="1100"/>
            <a:t>Colégio Estadual Vinte e Nove de Abril</a:t>
          </a:r>
        </a:p>
        <a:p>
          <a:pPr algn="l">
            <a:lnSpc>
              <a:spcPct val="150000"/>
            </a:lnSpc>
          </a:pPr>
          <a:endParaRPr lang="pt-BR" sz="1100"/>
        </a:p>
        <a:p>
          <a:pPr algn="l">
            <a:lnSpc>
              <a:spcPct val="150000"/>
            </a:lnSpc>
          </a:pPr>
          <a:r>
            <a:rPr lang="pt-BR" sz="1100" b="1"/>
            <a:t>CIDADE:</a:t>
          </a:r>
          <a:r>
            <a:rPr lang="pt-BR" sz="1100" b="1" baseline="0"/>
            <a:t>  </a:t>
          </a:r>
          <a:r>
            <a:rPr lang="pt-BR" sz="1100" baseline="0"/>
            <a:t>Guaratuba - Paraná.</a:t>
          </a:r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r>
            <a:rPr lang="pt-BR" sz="1100" b="1" baseline="0"/>
            <a:t>Equipe de produção do projeto O uso da informática para o ensino da matemática na educação básica: </a:t>
          </a:r>
          <a:r>
            <a:rPr lang="pt-BR" sz="1100" baseline="0"/>
            <a:t>Maria Augusta Sakis</a:t>
          </a:r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r>
            <a:rPr lang="pt-BR" sz="1100" baseline="0"/>
            <a:t>REFERÊNCIAS</a:t>
          </a:r>
        </a:p>
        <a:p>
          <a:pPr algn="l">
            <a:lnSpc>
              <a:spcPct val="150000"/>
            </a:lnSpc>
          </a:pPr>
          <a:endParaRPr lang="pt-BR" sz="1100" baseline="0"/>
        </a:p>
        <a:p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IMENES, Luis Marcio; LELLIS, Marcelo.Matemática para todos.São Paulo:Scipioni, 2003. </a:t>
          </a:r>
        </a:p>
        <a:p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DANTE, Luiz Roberto; Tudo é Matemática;São Paulo; Ática, 2005.</a:t>
          </a:r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 baseline="0"/>
        </a:p>
        <a:p>
          <a:pPr algn="l">
            <a:lnSpc>
              <a:spcPct val="150000"/>
            </a:lnSpc>
          </a:pPr>
          <a:endParaRPr lang="pt-BR" sz="1100"/>
        </a:p>
        <a:p>
          <a:pPr algn="l">
            <a:lnSpc>
              <a:spcPct val="150000"/>
            </a:lnSpc>
          </a:pPr>
          <a:endParaRPr lang="pt-BR" sz="1100"/>
        </a:p>
        <a:p>
          <a:pPr algn="l">
            <a:lnSpc>
              <a:spcPct val="150000"/>
            </a:lnSpc>
          </a:pP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ededicas.ne10.uol.com.br/clip_profissoes6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showGridLines="0" tabSelected="1" workbookViewId="0">
      <selection activeCell="X6" sqref="W6:X6"/>
    </sheetView>
  </sheetViews>
  <sheetFormatPr defaultRowHeight="15" x14ac:dyDescent="0.25"/>
  <cols>
    <col min="18" max="19" width="9.140625" style="29"/>
    <col min="20" max="37" width="9.140625" style="66"/>
  </cols>
  <sheetData>
    <row r="1" spans="1:19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</row>
    <row r="2" spans="1:19" x14ac:dyDescent="0.25">
      <c r="A2" s="8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89"/>
    </row>
    <row r="3" spans="1:19" x14ac:dyDescent="0.25">
      <c r="A3" s="8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S3" s="89"/>
    </row>
    <row r="4" spans="1:19" x14ac:dyDescent="0.25">
      <c r="A4" s="8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S4" s="89"/>
    </row>
    <row r="5" spans="1:19" x14ac:dyDescent="0.25">
      <c r="A5" s="8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S5" s="89"/>
    </row>
    <row r="6" spans="1:19" ht="21" x14ac:dyDescent="0.35">
      <c r="A6" s="84"/>
      <c r="B6" s="29"/>
      <c r="C6" s="29"/>
      <c r="D6" s="29"/>
      <c r="E6" s="29"/>
      <c r="F6" s="9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S6" s="89"/>
    </row>
    <row r="7" spans="1:19" x14ac:dyDescent="0.25">
      <c r="A7" s="8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S7" s="89"/>
    </row>
    <row r="8" spans="1:19" x14ac:dyDescent="0.25">
      <c r="A8" s="8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S8" s="89"/>
    </row>
    <row r="9" spans="1:19" x14ac:dyDescent="0.25">
      <c r="A9" s="8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S9" s="89"/>
    </row>
    <row r="10" spans="1:19" x14ac:dyDescent="0.25">
      <c r="A10" s="8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S10" s="89"/>
    </row>
    <row r="11" spans="1:19" x14ac:dyDescent="0.25">
      <c r="A11" s="8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S11" s="89"/>
    </row>
    <row r="12" spans="1:19" x14ac:dyDescent="0.25">
      <c r="A12" s="8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S12" s="89"/>
    </row>
    <row r="13" spans="1:19" x14ac:dyDescent="0.25">
      <c r="A13" s="8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S13" s="89"/>
    </row>
    <row r="14" spans="1:19" x14ac:dyDescent="0.25">
      <c r="A14" s="8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S14" s="89"/>
    </row>
    <row r="15" spans="1:19" x14ac:dyDescent="0.25">
      <c r="A15" s="8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S15" s="89"/>
    </row>
    <row r="16" spans="1:19" x14ac:dyDescent="0.25">
      <c r="A16" s="84"/>
      <c r="B16" s="29"/>
      <c r="C16" s="29" t="s">
        <v>49</v>
      </c>
      <c r="D16" s="29"/>
      <c r="E16" s="29" t="s">
        <v>50</v>
      </c>
      <c r="F16" s="29"/>
      <c r="G16" s="29"/>
      <c r="H16" s="29" t="s">
        <v>52</v>
      </c>
      <c r="I16" s="29"/>
      <c r="J16" s="29" t="s">
        <v>70</v>
      </c>
      <c r="K16" s="29"/>
      <c r="L16" s="29"/>
      <c r="M16" s="29" t="s">
        <v>51</v>
      </c>
      <c r="N16" s="29"/>
      <c r="O16" s="29"/>
      <c r="P16" s="29" t="s">
        <v>53</v>
      </c>
      <c r="Q16" s="29"/>
      <c r="S16" s="89"/>
    </row>
    <row r="17" spans="1:19" x14ac:dyDescent="0.25">
      <c r="A17" s="84"/>
      <c r="B17" s="91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89"/>
    </row>
    <row r="18" spans="1:19" x14ac:dyDescent="0.25">
      <c r="A18" s="84"/>
      <c r="B18" s="29"/>
      <c r="C18" s="29"/>
      <c r="D18" s="29"/>
      <c r="E18" s="29"/>
      <c r="F18" s="29" t="s">
        <v>69</v>
      </c>
      <c r="G18" s="91" t="s">
        <v>68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89"/>
    </row>
    <row r="19" spans="1:19" x14ac:dyDescent="0.25">
      <c r="A19" s="84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89"/>
    </row>
    <row r="20" spans="1:19" x14ac:dyDescent="0.25">
      <c r="A20" s="84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89"/>
    </row>
    <row r="21" spans="1:19" x14ac:dyDescent="0.25">
      <c r="A21" s="8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89"/>
    </row>
    <row r="22" spans="1:19" x14ac:dyDescent="0.25">
      <c r="A22" s="84"/>
      <c r="B22" s="29"/>
      <c r="C22" s="92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S22" s="89"/>
    </row>
    <row r="23" spans="1:19" x14ac:dyDescent="0.25">
      <c r="A23" s="8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S23" s="89"/>
    </row>
    <row r="24" spans="1:19" x14ac:dyDescent="0.25">
      <c r="A24" s="84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89"/>
    </row>
    <row r="25" spans="1:19" x14ac:dyDescent="0.25">
      <c r="A25" s="8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89"/>
    </row>
    <row r="26" spans="1:19" x14ac:dyDescent="0.25">
      <c r="A26" s="8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S26" s="89"/>
    </row>
    <row r="27" spans="1:19" x14ac:dyDescent="0.25">
      <c r="A27" s="84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S27" s="89"/>
    </row>
    <row r="28" spans="1:19" x14ac:dyDescent="0.25">
      <c r="A28" s="84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S28" s="89"/>
    </row>
    <row r="29" spans="1:19" x14ac:dyDescent="0.25">
      <c r="A29" s="84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89"/>
    </row>
    <row r="30" spans="1:19" x14ac:dyDescent="0.25">
      <c r="A30" s="8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89"/>
    </row>
    <row r="31" spans="1:19" x14ac:dyDescent="0.25">
      <c r="A31" s="8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S31" s="89"/>
    </row>
    <row r="32" spans="1:19" x14ac:dyDescent="0.25">
      <c r="A32" s="8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S32" s="89"/>
    </row>
    <row r="33" spans="1:19" x14ac:dyDescent="0.25">
      <c r="A33" s="8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S33" s="89"/>
    </row>
    <row r="34" spans="1:19" ht="17.25" x14ac:dyDescent="0.25">
      <c r="A34" s="84"/>
      <c r="B34" s="29"/>
      <c r="C34" s="9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S34" s="89"/>
    </row>
    <row r="35" spans="1:19" x14ac:dyDescent="0.2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/>
    </row>
    <row r="36" spans="1:19" s="66" customFormat="1" x14ac:dyDescent="0.25">
      <c r="R36" s="85"/>
      <c r="S36" s="85"/>
    </row>
    <row r="37" spans="1:19" s="66" customFormat="1" x14ac:dyDescent="0.25">
      <c r="R37" s="85"/>
      <c r="S37" s="85"/>
    </row>
    <row r="38" spans="1:19" s="66" customFormat="1" x14ac:dyDescent="0.25">
      <c r="R38" s="85"/>
      <c r="S38" s="85"/>
    </row>
    <row r="39" spans="1:19" s="66" customFormat="1" x14ac:dyDescent="0.25">
      <c r="R39" s="85"/>
      <c r="S39" s="85"/>
    </row>
    <row r="40" spans="1:19" s="66" customFormat="1" x14ac:dyDescent="0.25">
      <c r="R40" s="85"/>
      <c r="S40" s="85"/>
    </row>
    <row r="41" spans="1:19" s="66" customFormat="1" x14ac:dyDescent="0.25">
      <c r="R41" s="85"/>
      <c r="S41" s="85"/>
    </row>
    <row r="42" spans="1:19" s="66" customFormat="1" x14ac:dyDescent="0.25">
      <c r="R42" s="85"/>
      <c r="S42" s="85"/>
    </row>
    <row r="43" spans="1:19" s="66" customFormat="1" x14ac:dyDescent="0.25">
      <c r="R43" s="85"/>
      <c r="S43" s="85"/>
    </row>
    <row r="44" spans="1:19" s="66" customFormat="1" x14ac:dyDescent="0.25">
      <c r="R44" s="85"/>
      <c r="S44" s="85"/>
    </row>
    <row r="45" spans="1:19" s="66" customFormat="1" x14ac:dyDescent="0.25">
      <c r="R45" s="85"/>
      <c r="S45" s="85"/>
    </row>
    <row r="46" spans="1:19" s="66" customFormat="1" x14ac:dyDescent="0.25">
      <c r="R46" s="85"/>
      <c r="S46" s="85"/>
    </row>
    <row r="47" spans="1:19" s="66" customFormat="1" x14ac:dyDescent="0.25">
      <c r="R47" s="85"/>
      <c r="S47" s="85"/>
    </row>
    <row r="48" spans="1:19" s="66" customFormat="1" x14ac:dyDescent="0.25">
      <c r="R48" s="85"/>
      <c r="S48" s="85"/>
    </row>
    <row r="49" spans="18:19" s="66" customFormat="1" x14ac:dyDescent="0.25">
      <c r="R49" s="85"/>
      <c r="S49" s="85"/>
    </row>
    <row r="50" spans="18:19" s="66" customFormat="1" x14ac:dyDescent="0.25">
      <c r="R50" s="85"/>
      <c r="S50" s="85"/>
    </row>
    <row r="51" spans="18:19" s="66" customFormat="1" x14ac:dyDescent="0.25">
      <c r="R51" s="85"/>
      <c r="S51" s="85"/>
    </row>
    <row r="52" spans="18:19" s="66" customFormat="1" x14ac:dyDescent="0.25">
      <c r="R52" s="85"/>
      <c r="S52" s="85"/>
    </row>
    <row r="53" spans="18:19" s="66" customFormat="1" x14ac:dyDescent="0.25">
      <c r="R53" s="85"/>
      <c r="S53" s="85"/>
    </row>
    <row r="54" spans="18:19" s="66" customFormat="1" x14ac:dyDescent="0.25">
      <c r="R54" s="85"/>
      <c r="S54" s="85"/>
    </row>
    <row r="55" spans="18:19" s="66" customFormat="1" x14ac:dyDescent="0.25">
      <c r="R55" s="85"/>
      <c r="S55" s="85"/>
    </row>
    <row r="56" spans="18:19" s="66" customFormat="1" x14ac:dyDescent="0.25">
      <c r="R56" s="85"/>
      <c r="S56" s="85"/>
    </row>
    <row r="57" spans="18:19" s="66" customFormat="1" x14ac:dyDescent="0.25">
      <c r="R57" s="85"/>
      <c r="S57" s="85"/>
    </row>
    <row r="58" spans="18:19" s="66" customFormat="1" x14ac:dyDescent="0.25">
      <c r="R58" s="85"/>
      <c r="S58" s="85"/>
    </row>
    <row r="59" spans="18:19" s="66" customFormat="1" x14ac:dyDescent="0.25">
      <c r="R59" s="85"/>
      <c r="S59" s="85"/>
    </row>
    <row r="60" spans="18:19" s="66" customFormat="1" x14ac:dyDescent="0.25">
      <c r="R60" s="85"/>
      <c r="S60" s="85"/>
    </row>
    <row r="61" spans="18:19" s="66" customFormat="1" x14ac:dyDescent="0.25">
      <c r="R61" s="85"/>
      <c r="S61" s="85"/>
    </row>
    <row r="62" spans="18:19" s="66" customFormat="1" x14ac:dyDescent="0.25">
      <c r="R62" s="85"/>
      <c r="S62" s="85"/>
    </row>
    <row r="63" spans="18:19" s="66" customFormat="1" x14ac:dyDescent="0.25">
      <c r="R63" s="85"/>
      <c r="S63" s="85"/>
    </row>
    <row r="64" spans="18:19" s="66" customFormat="1" x14ac:dyDescent="0.25">
      <c r="R64" s="85"/>
      <c r="S64" s="85"/>
    </row>
    <row r="65" spans="18:19" s="66" customFormat="1" x14ac:dyDescent="0.25">
      <c r="R65" s="85"/>
      <c r="S65" s="85"/>
    </row>
    <row r="66" spans="18:19" s="66" customFormat="1" x14ac:dyDescent="0.25">
      <c r="R66" s="85"/>
      <c r="S66" s="85"/>
    </row>
    <row r="67" spans="18:19" s="66" customFormat="1" x14ac:dyDescent="0.25">
      <c r="R67" s="85"/>
      <c r="S67" s="85"/>
    </row>
    <row r="68" spans="18:19" s="66" customFormat="1" x14ac:dyDescent="0.25">
      <c r="R68" s="85"/>
      <c r="S68" s="85"/>
    </row>
  </sheetData>
  <hyperlinks>
    <hyperlink ref="G1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1"/>
  <sheetViews>
    <sheetView showGridLines="0" workbookViewId="0">
      <selection activeCell="E72" sqref="E72"/>
    </sheetView>
  </sheetViews>
  <sheetFormatPr defaultRowHeight="15" x14ac:dyDescent="0.25"/>
  <cols>
    <col min="2" max="2" width="17.28515625" customWidth="1"/>
    <col min="3" max="3" width="18.140625" customWidth="1"/>
    <col min="5" max="5" width="25.7109375" bestFit="1" customWidth="1"/>
    <col min="6" max="6" width="24.140625" customWidth="1"/>
    <col min="7" max="7" width="23.140625" customWidth="1"/>
    <col min="8" max="8" width="25.85546875" customWidth="1"/>
    <col min="9" max="9" width="22" customWidth="1"/>
    <col min="10" max="10" width="8.85546875" style="66" customWidth="1"/>
  </cols>
  <sheetData>
    <row r="1" spans="1:44" s="1" customFormat="1" x14ac:dyDescent="0.25">
      <c r="A1" s="31"/>
      <c r="B1" s="97"/>
      <c r="C1" s="97"/>
      <c r="D1" s="97"/>
      <c r="E1" s="97"/>
      <c r="F1" s="97"/>
      <c r="G1" s="97"/>
      <c r="H1" s="97"/>
      <c r="I1" s="98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44" s="66" customFormat="1" x14ac:dyDescent="0.25">
      <c r="A2" s="99"/>
      <c r="B2" s="27"/>
      <c r="C2" s="27"/>
      <c r="D2" s="27"/>
      <c r="E2" s="27"/>
      <c r="F2" s="27"/>
      <c r="G2" s="27"/>
      <c r="H2" s="27"/>
      <c r="I2" s="100"/>
    </row>
    <row r="3" spans="1:44" x14ac:dyDescent="0.25">
      <c r="A3" s="84"/>
      <c r="B3" s="29"/>
      <c r="C3" s="29"/>
      <c r="D3" s="29"/>
      <c r="E3" s="29"/>
      <c r="F3" s="29"/>
      <c r="G3" s="29"/>
      <c r="H3" s="29"/>
      <c r="I3" s="89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</row>
    <row r="4" spans="1:44" x14ac:dyDescent="0.25">
      <c r="A4" s="84"/>
      <c r="B4" s="29"/>
      <c r="C4" s="29"/>
      <c r="D4" s="29"/>
      <c r="E4" s="29"/>
      <c r="F4" s="29"/>
      <c r="G4" s="29"/>
      <c r="H4" s="29"/>
      <c r="I4" s="89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</row>
    <row r="5" spans="1:44" x14ac:dyDescent="0.25">
      <c r="A5" s="84"/>
      <c r="B5" s="29"/>
      <c r="C5" s="29"/>
      <c r="D5" s="29"/>
      <c r="E5" s="29"/>
      <c r="F5" s="29"/>
      <c r="G5" s="29"/>
      <c r="H5" s="29"/>
      <c r="I5" s="89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</row>
    <row r="6" spans="1:44" x14ac:dyDescent="0.25">
      <c r="A6" s="84"/>
      <c r="B6" s="29"/>
      <c r="C6" s="29"/>
      <c r="D6" s="29"/>
      <c r="E6" s="29"/>
      <c r="F6" s="29"/>
      <c r="G6" s="29"/>
      <c r="H6" s="29"/>
      <c r="I6" s="89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</row>
    <row r="7" spans="1:44" x14ac:dyDescent="0.25">
      <c r="A7" s="84"/>
      <c r="B7" s="29"/>
      <c r="C7" s="29"/>
      <c r="D7" s="29"/>
      <c r="E7" s="29"/>
      <c r="F7" s="29"/>
      <c r="G7" s="29"/>
      <c r="H7" s="29"/>
      <c r="I7" s="89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</row>
    <row r="8" spans="1:44" x14ac:dyDescent="0.25">
      <c r="A8" s="84"/>
      <c r="B8" s="29"/>
      <c r="C8" s="29"/>
      <c r="D8" s="29"/>
      <c r="E8" s="29"/>
      <c r="F8" s="29"/>
      <c r="G8" s="29"/>
      <c r="H8" s="29"/>
      <c r="I8" s="89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</row>
    <row r="9" spans="1:44" x14ac:dyDescent="0.25">
      <c r="A9" s="84"/>
      <c r="B9" s="29"/>
      <c r="C9" s="29"/>
      <c r="D9" s="29"/>
      <c r="E9" s="29"/>
      <c r="F9" s="29"/>
      <c r="G9" s="29"/>
      <c r="H9" s="29"/>
      <c r="I9" s="89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</row>
    <row r="10" spans="1:44" x14ac:dyDescent="0.25">
      <c r="A10" s="84"/>
      <c r="B10" s="29"/>
      <c r="C10" s="29"/>
      <c r="D10" s="29"/>
      <c r="E10" s="29"/>
      <c r="F10" s="29"/>
      <c r="G10" s="29"/>
      <c r="H10" s="29"/>
      <c r="I10" s="89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</row>
    <row r="11" spans="1:44" x14ac:dyDescent="0.25">
      <c r="A11" s="84"/>
      <c r="B11" s="29"/>
      <c r="C11" s="29"/>
      <c r="D11" s="29"/>
      <c r="E11" s="29"/>
      <c r="F11" s="29"/>
      <c r="G11" s="29"/>
      <c r="H11" s="29"/>
      <c r="I11" s="89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</row>
    <row r="12" spans="1:44" x14ac:dyDescent="0.25">
      <c r="A12" s="84"/>
      <c r="B12" s="29"/>
      <c r="C12" s="29"/>
      <c r="D12" s="29"/>
      <c r="E12" s="29"/>
      <c r="F12" s="29"/>
      <c r="G12" s="29"/>
      <c r="H12" s="29"/>
      <c r="I12" s="89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spans="1:44" x14ac:dyDescent="0.25">
      <c r="A13" s="84"/>
      <c r="B13" s="29"/>
      <c r="C13" s="29"/>
      <c r="D13" s="29"/>
      <c r="E13" s="29"/>
      <c r="F13" s="29"/>
      <c r="G13" s="29"/>
      <c r="H13" s="29"/>
      <c r="I13" s="89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</row>
    <row r="14" spans="1:44" x14ac:dyDescent="0.25">
      <c r="A14" s="84"/>
      <c r="B14" s="29"/>
      <c r="C14" s="29"/>
      <c r="D14" s="29"/>
      <c r="E14" s="29"/>
      <c r="F14" s="29"/>
      <c r="G14" s="29"/>
      <c r="H14" s="29"/>
      <c r="I14" s="89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spans="1:44" x14ac:dyDescent="0.25">
      <c r="A15" s="84"/>
      <c r="B15" s="29"/>
      <c r="C15" s="29"/>
      <c r="D15" s="29"/>
      <c r="E15" s="29"/>
      <c r="F15" s="29"/>
      <c r="G15" s="29"/>
      <c r="H15" s="29"/>
      <c r="I15" s="89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</row>
    <row r="16" spans="1:44" x14ac:dyDescent="0.25">
      <c r="A16" s="84"/>
      <c r="B16" s="29"/>
      <c r="C16" s="29"/>
      <c r="D16" s="29"/>
      <c r="E16" s="29"/>
      <c r="F16" s="29"/>
      <c r="G16" s="29"/>
      <c r="H16" s="29"/>
      <c r="I16" s="89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</row>
    <row r="17" spans="1:44" x14ac:dyDescent="0.25">
      <c r="A17" s="84"/>
      <c r="B17" s="29"/>
      <c r="C17" s="29"/>
      <c r="D17" s="29"/>
      <c r="E17" s="29"/>
      <c r="F17" s="29"/>
      <c r="G17" s="29"/>
      <c r="H17" s="29"/>
      <c r="I17" s="89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</row>
    <row r="18" spans="1:44" x14ac:dyDescent="0.25">
      <c r="A18" s="84"/>
      <c r="B18" s="29"/>
      <c r="C18" s="29"/>
      <c r="D18" s="29"/>
      <c r="E18" s="29"/>
      <c r="F18" s="29"/>
      <c r="G18" s="29"/>
      <c r="H18" s="29"/>
      <c r="I18" s="89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1:44" s="4" customFormat="1" ht="42.6" customHeight="1" x14ac:dyDescent="0.25">
      <c r="A19" s="101"/>
      <c r="B19" s="119" t="s">
        <v>2</v>
      </c>
      <c r="C19" s="119" t="s">
        <v>54</v>
      </c>
      <c r="D19" s="102"/>
      <c r="E19" s="102"/>
      <c r="F19" s="102"/>
      <c r="G19" s="102"/>
      <c r="H19" s="102"/>
      <c r="I19" s="103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</row>
    <row r="20" spans="1:44" x14ac:dyDescent="0.25">
      <c r="A20" s="84"/>
      <c r="B20" s="24">
        <v>100</v>
      </c>
      <c r="C20" s="24">
        <v>1</v>
      </c>
      <c r="D20" s="29"/>
      <c r="E20" s="29"/>
      <c r="F20" s="29"/>
      <c r="G20" s="29"/>
      <c r="H20" s="29"/>
      <c r="I20" s="89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</row>
    <row r="21" spans="1:44" x14ac:dyDescent="0.25">
      <c r="A21" s="84"/>
      <c r="B21" s="24"/>
      <c r="C21" s="24">
        <v>2</v>
      </c>
      <c r="D21" s="29"/>
      <c r="E21" s="36" t="str">
        <f>IF(B21="","",IF(B21=200,"Muito bem, acertou !","A distância é de 200 quilômetros"))</f>
        <v/>
      </c>
      <c r="F21" s="29"/>
      <c r="G21" s="29"/>
      <c r="H21" s="29"/>
      <c r="I21" s="89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</row>
    <row r="22" spans="1:44" x14ac:dyDescent="0.25">
      <c r="A22" s="84"/>
      <c r="B22" s="24"/>
      <c r="C22" s="24">
        <v>3</v>
      </c>
      <c r="D22" s="29"/>
      <c r="E22" s="36" t="str">
        <f>IF(B22="","",IF(B22=300,"Isso mesmo! ","A distância é de 300 quilômetros"))</f>
        <v/>
      </c>
      <c r="F22" s="29"/>
      <c r="G22" s="29"/>
      <c r="H22" s="29"/>
      <c r="I22" s="89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</row>
    <row r="23" spans="1:44" x14ac:dyDescent="0.25">
      <c r="A23" s="84"/>
      <c r="B23" s="29"/>
      <c r="C23" s="29"/>
      <c r="D23" s="29"/>
      <c r="E23" s="29"/>
      <c r="F23" s="29"/>
      <c r="G23" s="29"/>
      <c r="H23" s="29"/>
      <c r="I23" s="89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</row>
    <row r="24" spans="1:44" x14ac:dyDescent="0.25">
      <c r="A24" s="84"/>
      <c r="B24" s="29"/>
      <c r="C24" s="29"/>
      <c r="D24" s="29"/>
      <c r="E24" s="29"/>
      <c r="F24" s="29"/>
      <c r="G24" s="29"/>
      <c r="H24" s="29"/>
      <c r="I24" s="89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</row>
    <row r="25" spans="1:44" x14ac:dyDescent="0.25">
      <c r="A25" s="84"/>
      <c r="B25" s="29"/>
      <c r="C25" s="29"/>
      <c r="D25" s="29"/>
      <c r="E25" s="29"/>
      <c r="F25" s="29"/>
      <c r="G25" s="29"/>
      <c r="H25" s="29"/>
      <c r="I25" s="89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44" x14ac:dyDescent="0.25">
      <c r="A26" s="84"/>
      <c r="B26" s="29"/>
      <c r="C26" s="29"/>
      <c r="D26" s="29"/>
      <c r="E26" s="29"/>
      <c r="F26" s="29"/>
      <c r="G26" s="29"/>
      <c r="H26" s="29"/>
      <c r="I26" s="89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44" x14ac:dyDescent="0.25">
      <c r="A27" s="84"/>
      <c r="B27" s="29"/>
      <c r="C27" s="29"/>
      <c r="D27" s="29"/>
      <c r="E27" s="29"/>
      <c r="F27" s="29"/>
      <c r="G27" s="29"/>
      <c r="H27" s="29"/>
      <c r="I27" s="89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44" x14ac:dyDescent="0.25">
      <c r="A28" s="84"/>
      <c r="B28" s="29"/>
      <c r="C28" s="29"/>
      <c r="D28" s="29"/>
      <c r="E28" s="29"/>
      <c r="F28" s="29"/>
      <c r="G28" s="29"/>
      <c r="H28" s="29"/>
      <c r="I28" s="89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</row>
    <row r="29" spans="1:44" x14ac:dyDescent="0.25">
      <c r="A29" s="84"/>
      <c r="B29" s="29"/>
      <c r="C29" s="29"/>
      <c r="D29" s="29"/>
      <c r="E29" s="29"/>
      <c r="F29" s="29"/>
      <c r="G29" s="29"/>
      <c r="H29" s="29"/>
      <c r="I29" s="89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</row>
    <row r="30" spans="1:44" x14ac:dyDescent="0.25">
      <c r="A30" s="84"/>
      <c r="B30" s="29"/>
      <c r="C30" s="29"/>
      <c r="D30" s="29"/>
      <c r="E30" s="29"/>
      <c r="F30" s="29"/>
      <c r="G30" s="29"/>
      <c r="H30" s="29"/>
      <c r="I30" s="89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</row>
    <row r="31" spans="1:44" x14ac:dyDescent="0.25">
      <c r="A31" s="84"/>
      <c r="B31" s="29"/>
      <c r="C31" s="29"/>
      <c r="D31" s="29"/>
      <c r="E31" s="29"/>
      <c r="F31" s="29"/>
      <c r="G31" s="29"/>
      <c r="H31" s="29"/>
      <c r="I31" s="89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</row>
    <row r="32" spans="1:44" x14ac:dyDescent="0.25">
      <c r="A32" s="84"/>
      <c r="B32" s="29"/>
      <c r="C32" s="29"/>
      <c r="D32" s="29"/>
      <c r="E32" s="29"/>
      <c r="F32" s="29"/>
      <c r="G32" s="29"/>
      <c r="H32" s="29"/>
      <c r="I32" s="89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</row>
    <row r="33" spans="1:44" x14ac:dyDescent="0.25">
      <c r="A33" s="84"/>
      <c r="B33" s="29"/>
      <c r="C33" s="29"/>
      <c r="D33" s="29"/>
      <c r="E33" s="29"/>
      <c r="F33" s="29"/>
      <c r="G33" s="29"/>
      <c r="H33" s="29"/>
      <c r="I33" s="89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</row>
    <row r="34" spans="1:44" x14ac:dyDescent="0.25">
      <c r="A34" s="84"/>
      <c r="B34" s="29"/>
      <c r="C34" s="29"/>
      <c r="D34" s="29"/>
      <c r="E34" s="29"/>
      <c r="F34" s="29"/>
      <c r="G34" s="29"/>
      <c r="H34" s="29"/>
      <c r="I34" s="89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</row>
    <row r="35" spans="1:44" x14ac:dyDescent="0.25">
      <c r="A35" s="84"/>
      <c r="B35" s="29"/>
      <c r="C35" s="29"/>
      <c r="D35" s="29"/>
      <c r="E35" s="29"/>
      <c r="F35" s="29"/>
      <c r="G35" s="29"/>
      <c r="H35" s="29"/>
      <c r="I35" s="89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</row>
    <row r="36" spans="1:44" x14ac:dyDescent="0.25">
      <c r="A36" s="84"/>
      <c r="B36" s="29"/>
      <c r="C36" s="29"/>
      <c r="D36" s="29"/>
      <c r="E36" s="29"/>
      <c r="F36" s="29"/>
      <c r="G36" s="29"/>
      <c r="H36" s="29"/>
      <c r="I36" s="89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</row>
    <row r="37" spans="1:44" x14ac:dyDescent="0.25">
      <c r="A37" s="84"/>
      <c r="B37" s="29"/>
      <c r="C37" s="29"/>
      <c r="D37" s="29"/>
      <c r="E37" s="29"/>
      <c r="F37" s="29"/>
      <c r="G37" s="29"/>
      <c r="H37" s="29"/>
      <c r="I37" s="89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</row>
    <row r="38" spans="1:44" x14ac:dyDescent="0.25">
      <c r="A38" s="84"/>
      <c r="B38" s="29"/>
      <c r="C38" s="29"/>
      <c r="D38" s="29"/>
      <c r="E38" s="29"/>
      <c r="F38" s="29"/>
      <c r="G38" s="29"/>
      <c r="H38" s="29"/>
      <c r="I38" s="89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</row>
    <row r="39" spans="1:44" x14ac:dyDescent="0.25">
      <c r="A39" s="84"/>
      <c r="B39" s="29"/>
      <c r="C39" s="29"/>
      <c r="D39" s="29"/>
      <c r="E39" s="29"/>
      <c r="F39" s="29"/>
      <c r="G39" s="29"/>
      <c r="H39" s="29"/>
      <c r="I39" s="8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</row>
    <row r="40" spans="1:44" x14ac:dyDescent="0.25">
      <c r="A40" s="84"/>
      <c r="B40" s="29"/>
      <c r="C40" s="29"/>
      <c r="D40" s="29"/>
      <c r="E40" s="29"/>
      <c r="F40" s="29"/>
      <c r="G40" s="29"/>
      <c r="H40" s="29"/>
      <c r="I40" s="89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</row>
    <row r="41" spans="1:44" s="4" customFormat="1" ht="35.450000000000003" customHeight="1" x14ac:dyDescent="0.25">
      <c r="A41" s="101"/>
      <c r="B41" s="119" t="s">
        <v>55</v>
      </c>
      <c r="C41" s="119" t="s">
        <v>56</v>
      </c>
      <c r="D41" s="102"/>
      <c r="E41" s="102"/>
      <c r="F41" s="102"/>
      <c r="G41" s="102"/>
      <c r="H41" s="102"/>
      <c r="I41" s="103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</row>
    <row r="42" spans="1:44" x14ac:dyDescent="0.25">
      <c r="A42" s="84"/>
      <c r="B42" s="24">
        <v>40</v>
      </c>
      <c r="C42" s="24"/>
      <c r="D42" s="29"/>
      <c r="E42" s="36" t="str">
        <f>IF(C42="","",IF(C42=6,"Correto !", "O tempo necessário é de 6 horas !"))</f>
        <v/>
      </c>
      <c r="F42" s="29"/>
      <c r="G42" s="29"/>
      <c r="H42" s="29"/>
      <c r="I42" s="89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</row>
    <row r="43" spans="1:44" x14ac:dyDescent="0.25">
      <c r="A43" s="84"/>
      <c r="B43" s="24">
        <v>80</v>
      </c>
      <c r="C43" s="24">
        <v>3</v>
      </c>
      <c r="D43" s="29"/>
      <c r="E43" s="29"/>
      <c r="F43" s="29"/>
      <c r="G43" s="29"/>
      <c r="H43" s="29"/>
      <c r="I43" s="89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</row>
    <row r="44" spans="1:44" x14ac:dyDescent="0.25">
      <c r="A44" s="84"/>
      <c r="B44" s="24">
        <v>120</v>
      </c>
      <c r="C44" s="24"/>
      <c r="D44" s="29"/>
      <c r="E44" s="36" t="str">
        <f>IF(C44="","",IF(C44=2,"Isso mesmo,  !","Nesse caso, dividindo 3 por 1,5 obtém-se 2 horas !"))</f>
        <v/>
      </c>
      <c r="F44" s="29"/>
      <c r="G44" s="29"/>
      <c r="H44" s="29"/>
      <c r="I44" s="89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</row>
    <row r="45" spans="1:44" x14ac:dyDescent="0.25">
      <c r="A45" s="84"/>
      <c r="B45" s="29"/>
      <c r="C45" s="29"/>
      <c r="D45" s="29"/>
      <c r="E45" s="29"/>
      <c r="F45" s="29"/>
      <c r="G45" s="29"/>
      <c r="H45" s="29"/>
      <c r="I45" s="89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</row>
    <row r="46" spans="1:44" x14ac:dyDescent="0.25">
      <c r="A46" s="84"/>
      <c r="B46" s="29"/>
      <c r="C46" s="29"/>
      <c r="D46" s="29"/>
      <c r="E46" s="29"/>
      <c r="F46" s="29"/>
      <c r="G46" s="29"/>
      <c r="H46" s="29"/>
      <c r="I46" s="89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</row>
    <row r="47" spans="1:44" x14ac:dyDescent="0.25">
      <c r="A47" s="84"/>
      <c r="B47" s="29"/>
      <c r="C47" s="29"/>
      <c r="D47" s="29"/>
      <c r="E47" s="29"/>
      <c r="F47" s="29"/>
      <c r="G47" s="29"/>
      <c r="H47" s="29"/>
      <c r="I47" s="89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</row>
    <row r="48" spans="1:44" x14ac:dyDescent="0.25">
      <c r="A48" s="84"/>
      <c r="B48" s="29"/>
      <c r="C48" s="29"/>
      <c r="D48" s="29"/>
      <c r="E48" s="29"/>
      <c r="F48" s="29"/>
      <c r="G48" s="29"/>
      <c r="H48" s="29"/>
      <c r="I48" s="89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</row>
    <row r="49" spans="1:44" x14ac:dyDescent="0.25">
      <c r="A49" s="84"/>
      <c r="B49" s="29"/>
      <c r="C49" s="29"/>
      <c r="D49" s="29"/>
      <c r="E49" s="29"/>
      <c r="F49" s="29"/>
      <c r="G49" s="29"/>
      <c r="H49" s="29"/>
      <c r="I49" s="89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</row>
    <row r="50" spans="1:44" x14ac:dyDescent="0.25">
      <c r="A50" s="84"/>
      <c r="B50" s="29"/>
      <c r="C50" s="29"/>
      <c r="D50" s="29"/>
      <c r="E50" s="29"/>
      <c r="F50" s="29"/>
      <c r="G50" s="29"/>
      <c r="H50" s="29"/>
      <c r="I50" s="89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</row>
    <row r="51" spans="1:44" x14ac:dyDescent="0.25">
      <c r="A51" s="84"/>
      <c r="B51" s="29"/>
      <c r="C51" s="29"/>
      <c r="D51" s="29"/>
      <c r="E51" s="29"/>
      <c r="F51" s="29"/>
      <c r="G51" s="29"/>
      <c r="H51" s="29"/>
      <c r="I51" s="89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</row>
    <row r="52" spans="1:44" x14ac:dyDescent="0.25">
      <c r="A52" s="84"/>
      <c r="B52" s="29"/>
      <c r="C52" s="29"/>
      <c r="D52" s="29"/>
      <c r="E52" s="29"/>
      <c r="F52" s="29"/>
      <c r="G52" s="29"/>
      <c r="H52" s="29"/>
      <c r="I52" s="89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</row>
    <row r="53" spans="1:44" x14ac:dyDescent="0.25">
      <c r="A53" s="84"/>
      <c r="B53" s="29"/>
      <c r="C53" s="29"/>
      <c r="D53" s="29"/>
      <c r="E53" s="29"/>
      <c r="F53" s="29"/>
      <c r="G53" s="29"/>
      <c r="H53" s="29"/>
      <c r="I53" s="89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</row>
    <row r="54" spans="1:44" x14ac:dyDescent="0.25">
      <c r="A54" s="84"/>
      <c r="B54" s="29"/>
      <c r="C54" s="29"/>
      <c r="D54" s="29"/>
      <c r="E54" s="29"/>
      <c r="F54" s="29"/>
      <c r="G54" s="29"/>
      <c r="H54" s="29"/>
      <c r="I54" s="89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</row>
    <row r="55" spans="1:44" x14ac:dyDescent="0.25">
      <c r="A55" s="84"/>
      <c r="B55" s="29"/>
      <c r="C55" s="29"/>
      <c r="D55" s="29"/>
      <c r="E55" s="29"/>
      <c r="F55" s="29"/>
      <c r="G55" s="29"/>
      <c r="H55" s="29"/>
      <c r="I55" s="89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</row>
    <row r="56" spans="1:44" x14ac:dyDescent="0.25">
      <c r="A56" s="84"/>
      <c r="B56" s="29"/>
      <c r="C56" s="29"/>
      <c r="D56" s="29"/>
      <c r="E56" s="29"/>
      <c r="F56" s="29"/>
      <c r="G56" s="29"/>
      <c r="H56" s="29"/>
      <c r="I56" s="89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</row>
    <row r="57" spans="1:44" x14ac:dyDescent="0.25">
      <c r="A57" s="84"/>
      <c r="B57" s="29"/>
      <c r="C57" s="29"/>
      <c r="D57" s="29"/>
      <c r="E57" s="29"/>
      <c r="F57" s="29"/>
      <c r="G57" s="29"/>
      <c r="H57" s="29"/>
      <c r="I57" s="89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</row>
    <row r="58" spans="1:44" x14ac:dyDescent="0.25">
      <c r="A58" s="94"/>
      <c r="B58" s="95"/>
      <c r="C58" s="95"/>
      <c r="D58" s="95"/>
      <c r="E58" s="95"/>
      <c r="F58" s="95"/>
      <c r="G58" s="95"/>
      <c r="H58" s="95"/>
      <c r="I58" s="9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</row>
    <row r="59" spans="1:44" s="66" customFormat="1" ht="13.9" customHeight="1" x14ac:dyDescent="0.25"/>
    <row r="60" spans="1:44" s="66" customFormat="1" ht="13.9" customHeight="1" x14ac:dyDescent="0.25"/>
    <row r="61" spans="1:44" x14ac:dyDescent="0.25">
      <c r="A61" s="66"/>
      <c r="B61" s="66"/>
      <c r="C61" s="66"/>
      <c r="D61" s="66"/>
      <c r="E61" s="66"/>
      <c r="F61" s="66"/>
      <c r="G61" s="66"/>
      <c r="H61" s="66"/>
      <c r="I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</row>
    <row r="62" spans="1:44" x14ac:dyDescent="0.25">
      <c r="A62" s="66"/>
      <c r="B62" s="66"/>
      <c r="C62" s="66"/>
      <c r="D62" s="66"/>
      <c r="E62" s="66"/>
      <c r="F62" s="66"/>
      <c r="G62" s="66"/>
      <c r="H62" s="66"/>
      <c r="I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</row>
    <row r="63" spans="1:44" x14ac:dyDescent="0.25">
      <c r="A63" s="66"/>
      <c r="B63" s="66"/>
      <c r="C63" s="66"/>
      <c r="D63" s="66"/>
      <c r="E63" s="66"/>
      <c r="F63" s="66"/>
      <c r="G63" s="66"/>
      <c r="H63" s="66"/>
      <c r="I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</row>
    <row r="64" spans="1:44" x14ac:dyDescent="0.25">
      <c r="A64" s="66"/>
      <c r="B64" s="66"/>
      <c r="C64" s="66"/>
      <c r="D64" s="66"/>
      <c r="E64" s="66"/>
      <c r="F64" s="66"/>
      <c r="G64" s="66"/>
      <c r="H64" s="66"/>
      <c r="I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</row>
    <row r="65" spans="1:44" x14ac:dyDescent="0.25">
      <c r="A65" s="66"/>
      <c r="B65" s="66"/>
      <c r="C65" s="66"/>
      <c r="D65" s="66"/>
      <c r="E65" s="66"/>
      <c r="F65" s="66"/>
      <c r="G65" s="66"/>
      <c r="H65" s="66"/>
      <c r="I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</row>
    <row r="66" spans="1:44" x14ac:dyDescent="0.25">
      <c r="A66" s="66"/>
      <c r="B66" s="66"/>
      <c r="C66" s="66"/>
      <c r="D66" s="66"/>
      <c r="E66" s="66"/>
      <c r="F66" s="66"/>
      <c r="G66" s="66"/>
      <c r="H66" s="66"/>
      <c r="I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</row>
    <row r="67" spans="1:44" x14ac:dyDescent="0.25">
      <c r="A67" s="66"/>
      <c r="B67" s="66"/>
      <c r="C67" s="66"/>
      <c r="D67" s="66"/>
      <c r="E67" s="66"/>
      <c r="F67" s="66"/>
      <c r="G67" s="66"/>
      <c r="H67" s="66"/>
      <c r="I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</row>
    <row r="68" spans="1:44" x14ac:dyDescent="0.25">
      <c r="A68" s="66"/>
      <c r="B68" s="66"/>
      <c r="C68" s="66"/>
      <c r="D68" s="66"/>
      <c r="E68" s="66"/>
      <c r="F68" s="66"/>
      <c r="G68" s="66"/>
      <c r="H68" s="66"/>
      <c r="I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</row>
    <row r="69" spans="1:44" x14ac:dyDescent="0.25">
      <c r="A69" s="66"/>
      <c r="B69" s="66"/>
      <c r="C69" s="66"/>
      <c r="D69" s="66"/>
      <c r="E69" s="66"/>
      <c r="F69" s="66"/>
      <c r="G69" s="66"/>
      <c r="H69" s="66"/>
      <c r="I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</row>
    <row r="70" spans="1:44" x14ac:dyDescent="0.25">
      <c r="A70" s="66"/>
      <c r="B70" s="66"/>
      <c r="C70" s="66"/>
      <c r="D70" s="66"/>
      <c r="E70" s="66"/>
      <c r="F70" s="66"/>
      <c r="G70" s="66"/>
      <c r="H70" s="66"/>
      <c r="I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</row>
    <row r="71" spans="1:44" x14ac:dyDescent="0.25">
      <c r="A71" s="66"/>
      <c r="B71" s="66"/>
      <c r="C71" s="66"/>
      <c r="D71" s="66"/>
      <c r="E71" s="66"/>
      <c r="F71" s="66"/>
      <c r="G71" s="66"/>
      <c r="H71" s="66"/>
      <c r="I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</row>
    <row r="72" spans="1:44" x14ac:dyDescent="0.25">
      <c r="A72" s="66"/>
      <c r="B72" s="66"/>
      <c r="C72" s="66"/>
      <c r="D72" s="66"/>
      <c r="E72" s="66"/>
      <c r="F72" s="66"/>
      <c r="G72" s="66"/>
      <c r="H72" s="66"/>
      <c r="I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</row>
    <row r="73" spans="1:44" x14ac:dyDescent="0.25">
      <c r="A73" s="66"/>
      <c r="B73" s="66"/>
      <c r="C73" s="66"/>
      <c r="D73" s="66"/>
      <c r="E73" s="66"/>
      <c r="F73" s="66"/>
      <c r="G73" s="66"/>
      <c r="H73" s="66"/>
      <c r="I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</row>
    <row r="74" spans="1:44" x14ac:dyDescent="0.25">
      <c r="A74" s="66"/>
      <c r="B74" s="66"/>
      <c r="C74" s="66"/>
      <c r="D74" s="66"/>
      <c r="E74" s="66"/>
      <c r="F74" s="66"/>
      <c r="G74" s="66"/>
      <c r="H74" s="66"/>
      <c r="I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</row>
    <row r="75" spans="1:44" x14ac:dyDescent="0.25">
      <c r="A75" s="66"/>
      <c r="B75" s="66"/>
      <c r="C75" s="66"/>
      <c r="D75" s="66"/>
      <c r="E75" s="66"/>
      <c r="F75" s="66"/>
      <c r="G75" s="66"/>
      <c r="H75" s="66"/>
      <c r="I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</row>
    <row r="76" spans="1:44" x14ac:dyDescent="0.25">
      <c r="A76" s="66"/>
      <c r="B76" s="66"/>
      <c r="C76" s="66"/>
      <c r="D76" s="66"/>
      <c r="E76" s="66"/>
      <c r="F76" s="66"/>
      <c r="G76" s="66"/>
      <c r="H76" s="66"/>
      <c r="I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</row>
    <row r="77" spans="1:44" x14ac:dyDescent="0.25">
      <c r="A77" s="66"/>
      <c r="B77" s="66"/>
      <c r="C77" s="66"/>
      <c r="D77" s="66"/>
      <c r="E77" s="66"/>
      <c r="F77" s="66"/>
      <c r="G77" s="66"/>
      <c r="H77" s="66"/>
      <c r="I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</row>
    <row r="78" spans="1:44" x14ac:dyDescent="0.25">
      <c r="A78" s="66"/>
      <c r="B78" s="66"/>
      <c r="C78" s="66"/>
      <c r="D78" s="66"/>
      <c r="E78" s="66"/>
      <c r="F78" s="66"/>
      <c r="G78" s="66"/>
      <c r="H78" s="66"/>
      <c r="I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</row>
    <row r="79" spans="1:44" x14ac:dyDescent="0.25">
      <c r="A79" s="66"/>
      <c r="B79" s="66"/>
      <c r="C79" s="66"/>
      <c r="D79" s="66"/>
      <c r="E79" s="66"/>
      <c r="F79" s="66"/>
      <c r="G79" s="66"/>
      <c r="H79" s="66"/>
      <c r="I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</row>
    <row r="80" spans="1:44" x14ac:dyDescent="0.25">
      <c r="A80" s="66"/>
      <c r="B80" s="66"/>
      <c r="C80" s="66"/>
      <c r="D80" s="66"/>
      <c r="E80" s="66"/>
      <c r="F80" s="66"/>
      <c r="G80" s="66"/>
      <c r="H80" s="66"/>
      <c r="I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</row>
    <row r="81" spans="1:44" x14ac:dyDescent="0.25">
      <c r="A81" s="66"/>
      <c r="B81" s="66"/>
      <c r="C81" s="66"/>
      <c r="D81" s="66"/>
      <c r="E81" s="66"/>
      <c r="F81" s="66"/>
      <c r="G81" s="66"/>
      <c r="H81" s="66"/>
      <c r="I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</row>
    <row r="82" spans="1:44" x14ac:dyDescent="0.25">
      <c r="A82" s="66"/>
      <c r="B82" s="66"/>
      <c r="C82" s="66"/>
      <c r="D82" s="66"/>
      <c r="E82" s="66"/>
      <c r="F82" s="66"/>
      <c r="G82" s="66"/>
      <c r="H82" s="66"/>
      <c r="I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</row>
    <row r="83" spans="1:44" x14ac:dyDescent="0.25">
      <c r="A83" s="66"/>
      <c r="B83" s="66"/>
      <c r="C83" s="66"/>
      <c r="D83" s="66"/>
      <c r="E83" s="66"/>
      <c r="F83" s="66"/>
      <c r="G83" s="66"/>
      <c r="H83" s="66"/>
      <c r="I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</row>
    <row r="84" spans="1:44" x14ac:dyDescent="0.25">
      <c r="A84" s="66"/>
      <c r="B84" s="66"/>
      <c r="C84" s="66"/>
      <c r="D84" s="66"/>
      <c r="E84" s="66"/>
      <c r="F84" s="66"/>
      <c r="G84" s="66"/>
      <c r="H84" s="66"/>
      <c r="I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</row>
    <row r="85" spans="1:44" x14ac:dyDescent="0.25">
      <c r="A85" s="66"/>
      <c r="B85" s="66"/>
      <c r="C85" s="66"/>
      <c r="D85" s="66"/>
      <c r="E85" s="66"/>
      <c r="F85" s="66"/>
      <c r="G85" s="66"/>
      <c r="H85" s="66"/>
      <c r="I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</row>
    <row r="86" spans="1:44" x14ac:dyDescent="0.25">
      <c r="A86" s="66"/>
      <c r="B86" s="66"/>
      <c r="C86" s="66"/>
      <c r="D86" s="66"/>
      <c r="E86" s="66"/>
      <c r="F86" s="66"/>
      <c r="G86" s="66"/>
      <c r="H86" s="66"/>
      <c r="I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</row>
    <row r="87" spans="1:44" x14ac:dyDescent="0.25">
      <c r="A87" s="66"/>
      <c r="B87" s="66"/>
      <c r="C87" s="66"/>
      <c r="D87" s="66"/>
      <c r="E87" s="66"/>
      <c r="F87" s="66"/>
      <c r="G87" s="66"/>
      <c r="H87" s="66"/>
      <c r="I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</row>
    <row r="88" spans="1:44" x14ac:dyDescent="0.25">
      <c r="A88" s="66"/>
      <c r="B88" s="66"/>
      <c r="C88" s="66"/>
      <c r="D88" s="66"/>
      <c r="E88" s="66"/>
      <c r="F88" s="66"/>
      <c r="G88" s="66"/>
      <c r="H88" s="66"/>
      <c r="I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</row>
    <row r="89" spans="1:44" x14ac:dyDescent="0.25">
      <c r="A89" s="66"/>
      <c r="B89" s="66"/>
      <c r="C89" s="66"/>
      <c r="D89" s="66"/>
      <c r="E89" s="66"/>
      <c r="F89" s="66"/>
      <c r="G89" s="66"/>
      <c r="H89" s="66"/>
      <c r="I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</row>
    <row r="90" spans="1:44" x14ac:dyDescent="0.25">
      <c r="A90" s="66"/>
      <c r="B90" s="66"/>
      <c r="C90" s="66"/>
      <c r="D90" s="66"/>
      <c r="E90" s="66"/>
      <c r="F90" s="66"/>
      <c r="G90" s="66"/>
      <c r="H90" s="66"/>
      <c r="I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</row>
    <row r="91" spans="1:44" x14ac:dyDescent="0.25">
      <c r="A91" s="66"/>
      <c r="B91" s="66"/>
      <c r="C91" s="66"/>
      <c r="D91" s="66"/>
      <c r="E91" s="66"/>
      <c r="F91" s="66"/>
      <c r="G91" s="66"/>
      <c r="H91" s="66"/>
      <c r="I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</row>
    <row r="92" spans="1:44" x14ac:dyDescent="0.25">
      <c r="A92" s="66"/>
      <c r="B92" s="66"/>
      <c r="C92" s="66"/>
      <c r="D92" s="66"/>
      <c r="E92" s="66"/>
      <c r="F92" s="66"/>
      <c r="G92" s="66"/>
      <c r="H92" s="66"/>
      <c r="I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</row>
    <row r="93" spans="1:44" x14ac:dyDescent="0.25">
      <c r="A93" s="66"/>
      <c r="B93" s="66"/>
      <c r="C93" s="66"/>
      <c r="D93" s="66"/>
      <c r="E93" s="66"/>
      <c r="F93" s="66"/>
      <c r="G93" s="66"/>
      <c r="H93" s="66"/>
      <c r="I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</row>
    <row r="94" spans="1:44" x14ac:dyDescent="0.25">
      <c r="A94" s="66"/>
      <c r="B94" s="66"/>
      <c r="C94" s="66"/>
      <c r="D94" s="66"/>
      <c r="E94" s="66"/>
      <c r="F94" s="66"/>
      <c r="G94" s="66"/>
      <c r="H94" s="66"/>
      <c r="I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</row>
    <row r="95" spans="1:44" x14ac:dyDescent="0.25">
      <c r="A95" s="66"/>
      <c r="B95" s="66"/>
      <c r="C95" s="66"/>
      <c r="D95" s="66"/>
      <c r="E95" s="66"/>
      <c r="F95" s="66"/>
      <c r="G95" s="66"/>
      <c r="H95" s="66"/>
      <c r="I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</row>
    <row r="96" spans="1:44" x14ac:dyDescent="0.25">
      <c r="A96" s="66"/>
      <c r="B96" s="66"/>
      <c r="C96" s="66"/>
      <c r="D96" s="66"/>
      <c r="E96" s="66"/>
      <c r="F96" s="66"/>
      <c r="G96" s="66"/>
      <c r="H96" s="66"/>
      <c r="I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</row>
    <row r="97" spans="1:44" x14ac:dyDescent="0.25">
      <c r="A97" s="66"/>
      <c r="B97" s="66"/>
      <c r="C97" s="66"/>
      <c r="D97" s="66"/>
      <c r="E97" s="66"/>
      <c r="F97" s="66"/>
      <c r="G97" s="66"/>
      <c r="H97" s="66"/>
      <c r="I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</row>
    <row r="98" spans="1:44" x14ac:dyDescent="0.25">
      <c r="A98" s="66"/>
      <c r="B98" s="66"/>
      <c r="C98" s="66"/>
      <c r="D98" s="66"/>
      <c r="E98" s="66"/>
      <c r="F98" s="66"/>
      <c r="G98" s="66"/>
      <c r="H98" s="66"/>
      <c r="I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</row>
    <row r="99" spans="1:44" x14ac:dyDescent="0.25">
      <c r="A99" s="66"/>
      <c r="B99" s="66"/>
      <c r="C99" s="66"/>
      <c r="D99" s="66"/>
      <c r="E99" s="66"/>
      <c r="F99" s="66"/>
      <c r="G99" s="66"/>
      <c r="H99" s="66"/>
      <c r="I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</row>
    <row r="100" spans="1:44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</row>
    <row r="101" spans="1:44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</row>
    <row r="102" spans="1:44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</row>
    <row r="103" spans="1:44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</row>
    <row r="104" spans="1:44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</row>
    <row r="105" spans="1:44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</row>
    <row r="106" spans="1:44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</row>
    <row r="107" spans="1:44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</row>
    <row r="108" spans="1:44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K108" s="66"/>
      <c r="L108" s="66"/>
      <c r="M108" s="66"/>
      <c r="N108" s="66"/>
      <c r="O108" s="66"/>
    </row>
    <row r="109" spans="1:44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K109" s="66"/>
      <c r="L109" s="66"/>
      <c r="M109" s="66"/>
      <c r="N109" s="66"/>
      <c r="O109" s="66"/>
    </row>
    <row r="110" spans="1:44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K110" s="66"/>
      <c r="L110" s="66"/>
      <c r="M110" s="66"/>
      <c r="N110" s="66"/>
      <c r="O110" s="66"/>
    </row>
    <row r="111" spans="1:44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K111" s="66"/>
      <c r="L111" s="66"/>
      <c r="M111" s="66"/>
      <c r="N111" s="66"/>
      <c r="O111" s="66"/>
    </row>
    <row r="112" spans="1:44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K112" s="66"/>
      <c r="L112" s="66"/>
      <c r="M112" s="66"/>
      <c r="N112" s="66"/>
      <c r="O112" s="66"/>
    </row>
    <row r="113" spans="1:15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K113" s="66"/>
      <c r="L113" s="66"/>
      <c r="M113" s="66"/>
      <c r="N113" s="66"/>
      <c r="O113" s="66"/>
    </row>
    <row r="114" spans="1:15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K114" s="66"/>
      <c r="L114" s="66"/>
      <c r="M114" s="66"/>
      <c r="N114" s="66"/>
      <c r="O114" s="66"/>
    </row>
    <row r="115" spans="1:15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K115" s="66"/>
      <c r="L115" s="66"/>
      <c r="M115" s="66"/>
      <c r="N115" s="66"/>
      <c r="O115" s="66"/>
    </row>
    <row r="116" spans="1:15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K116" s="66"/>
      <c r="L116" s="66"/>
      <c r="M116" s="66"/>
      <c r="N116" s="66"/>
      <c r="O116" s="66"/>
    </row>
    <row r="117" spans="1:15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K117" s="66"/>
      <c r="L117" s="66"/>
      <c r="M117" s="66"/>
      <c r="N117" s="66"/>
      <c r="O117" s="66"/>
    </row>
    <row r="118" spans="1:15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K118" s="66"/>
      <c r="L118" s="66"/>
      <c r="M118" s="66"/>
      <c r="N118" s="66"/>
      <c r="O118" s="66"/>
    </row>
    <row r="119" spans="1:15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K119" s="66"/>
      <c r="L119" s="66"/>
      <c r="M119" s="66"/>
      <c r="N119" s="66"/>
      <c r="O119" s="66"/>
    </row>
    <row r="120" spans="1:15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K120" s="66"/>
      <c r="L120" s="66"/>
      <c r="M120" s="66"/>
      <c r="N120" s="66"/>
      <c r="O120" s="66"/>
    </row>
    <row r="121" spans="1:15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K121" s="66"/>
      <c r="L121" s="66"/>
      <c r="M121" s="66"/>
      <c r="N121" s="66"/>
      <c r="O121" s="66"/>
    </row>
    <row r="122" spans="1:15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K122" s="66"/>
      <c r="L122" s="66"/>
      <c r="M122" s="66"/>
      <c r="N122" s="66"/>
      <c r="O122" s="66"/>
    </row>
    <row r="123" spans="1:15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K123" s="66"/>
      <c r="L123" s="66"/>
      <c r="M123" s="66"/>
      <c r="N123" s="66"/>
      <c r="O123" s="66"/>
    </row>
    <row r="124" spans="1:15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K124" s="66"/>
      <c r="L124" s="66"/>
      <c r="M124" s="66"/>
      <c r="N124" s="66"/>
      <c r="O124" s="66"/>
    </row>
    <row r="125" spans="1:15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K125" s="66"/>
      <c r="L125" s="66"/>
      <c r="M125" s="66"/>
      <c r="N125" s="66"/>
      <c r="O125" s="66"/>
    </row>
    <row r="126" spans="1:15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K126" s="66"/>
      <c r="L126" s="66"/>
      <c r="M126" s="66"/>
      <c r="N126" s="66"/>
      <c r="O126" s="66"/>
    </row>
    <row r="127" spans="1:15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K127" s="66"/>
      <c r="L127" s="66"/>
      <c r="M127" s="66"/>
      <c r="N127" s="66"/>
      <c r="O127" s="66"/>
    </row>
    <row r="128" spans="1:15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K128" s="66"/>
      <c r="L128" s="66"/>
      <c r="M128" s="66"/>
      <c r="N128" s="66"/>
      <c r="O128" s="66"/>
    </row>
    <row r="129" spans="1:15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K129" s="66"/>
      <c r="L129" s="66"/>
      <c r="M129" s="66"/>
      <c r="N129" s="66"/>
      <c r="O129" s="66"/>
    </row>
    <row r="130" spans="1:15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K130" s="66"/>
      <c r="L130" s="66"/>
      <c r="M130" s="66"/>
      <c r="N130" s="66"/>
      <c r="O130" s="66"/>
    </row>
    <row r="131" spans="1:15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K131" s="66"/>
      <c r="L131" s="66"/>
      <c r="M131" s="66"/>
      <c r="N131" s="66"/>
      <c r="O131" s="66"/>
    </row>
    <row r="132" spans="1:15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K132" s="66"/>
      <c r="L132" s="66"/>
      <c r="M132" s="66"/>
      <c r="N132" s="66"/>
      <c r="O132" s="66"/>
    </row>
    <row r="133" spans="1:15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K133" s="66"/>
      <c r="L133" s="66"/>
      <c r="M133" s="66"/>
      <c r="N133" s="66"/>
      <c r="O133" s="66"/>
    </row>
    <row r="134" spans="1:15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K134" s="66"/>
      <c r="L134" s="66"/>
      <c r="M134" s="66"/>
      <c r="N134" s="66"/>
      <c r="O134" s="66"/>
    </row>
    <row r="135" spans="1:15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K135" s="66"/>
      <c r="L135" s="66"/>
      <c r="M135" s="66"/>
      <c r="N135" s="66"/>
      <c r="O135" s="66"/>
    </row>
    <row r="136" spans="1:15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K136" s="66"/>
      <c r="L136" s="66"/>
      <c r="M136" s="66"/>
      <c r="N136" s="66"/>
      <c r="O136" s="66"/>
    </row>
    <row r="137" spans="1:15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K137" s="66"/>
      <c r="L137" s="66"/>
      <c r="M137" s="66"/>
      <c r="N137" s="66"/>
      <c r="O137" s="66"/>
    </row>
    <row r="138" spans="1:15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K138" s="66"/>
      <c r="L138" s="66"/>
      <c r="M138" s="66"/>
      <c r="N138" s="66"/>
      <c r="O138" s="66"/>
    </row>
    <row r="139" spans="1:15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K139" s="66"/>
      <c r="L139" s="66"/>
      <c r="M139" s="66"/>
      <c r="N139" s="66"/>
      <c r="O139" s="66"/>
    </row>
    <row r="140" spans="1:15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K140" s="66"/>
      <c r="L140" s="66"/>
      <c r="M140" s="66"/>
      <c r="N140" s="66"/>
      <c r="O140" s="66"/>
    </row>
    <row r="141" spans="1:15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K141" s="66"/>
      <c r="L141" s="66"/>
      <c r="M141" s="66"/>
      <c r="N141" s="66"/>
      <c r="O141" s="66"/>
    </row>
    <row r="142" spans="1:15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K142" s="66"/>
      <c r="L142" s="66"/>
      <c r="M142" s="66"/>
      <c r="N142" s="66"/>
      <c r="O142" s="66"/>
    </row>
    <row r="143" spans="1:15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K143" s="66"/>
      <c r="L143" s="66"/>
      <c r="M143" s="66"/>
      <c r="N143" s="66"/>
      <c r="O143" s="66"/>
    </row>
    <row r="144" spans="1:15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K144" s="66"/>
      <c r="L144" s="66"/>
      <c r="M144" s="66"/>
      <c r="N144" s="66"/>
      <c r="O144" s="66"/>
    </row>
    <row r="145" spans="1:15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K145" s="66"/>
      <c r="L145" s="66"/>
      <c r="M145" s="66"/>
      <c r="N145" s="66"/>
      <c r="O145" s="66"/>
    </row>
    <row r="146" spans="1:15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K146" s="66"/>
      <c r="L146" s="66"/>
      <c r="M146" s="66"/>
      <c r="N146" s="66"/>
      <c r="O146" s="66"/>
    </row>
    <row r="147" spans="1:15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K147" s="66"/>
      <c r="L147" s="66"/>
      <c r="M147" s="66"/>
      <c r="N147" s="66"/>
      <c r="O147" s="66"/>
    </row>
    <row r="148" spans="1:15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K148" s="66"/>
      <c r="L148" s="66"/>
      <c r="M148" s="66"/>
      <c r="N148" s="66"/>
      <c r="O148" s="66"/>
    </row>
    <row r="149" spans="1:15" x14ac:dyDescent="0.25">
      <c r="A149" s="66"/>
      <c r="B149" s="66"/>
      <c r="C149" s="66"/>
      <c r="D149" s="66"/>
      <c r="E149" s="66"/>
      <c r="F149" s="66"/>
      <c r="G149" s="66"/>
      <c r="H149" s="66"/>
      <c r="I149" s="66"/>
      <c r="K149" s="66"/>
      <c r="L149" s="66"/>
      <c r="M149" s="66"/>
      <c r="N149" s="66"/>
      <c r="O149" s="66"/>
    </row>
    <row r="150" spans="1:15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K150" s="66"/>
      <c r="L150" s="66"/>
      <c r="M150" s="66"/>
      <c r="N150" s="66"/>
      <c r="O150" s="66"/>
    </row>
    <row r="151" spans="1:15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K151" s="66"/>
      <c r="L151" s="66"/>
      <c r="M151" s="66"/>
      <c r="N151" s="66"/>
      <c r="O151" s="6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3"/>
  <sheetViews>
    <sheetView showGridLines="0" workbookViewId="0">
      <selection activeCell="E105" sqref="E105"/>
    </sheetView>
  </sheetViews>
  <sheetFormatPr defaultRowHeight="15" x14ac:dyDescent="0.25"/>
  <cols>
    <col min="2" max="2" width="9.28515625" customWidth="1"/>
    <col min="3" max="3" width="17.7109375" customWidth="1"/>
    <col min="4" max="4" width="16.42578125" customWidth="1"/>
    <col min="5" max="5" width="8.85546875" customWidth="1"/>
    <col min="8" max="8" width="10" customWidth="1"/>
    <col min="14" max="14" width="44.28515625" style="66" customWidth="1"/>
    <col min="15" max="15" width="16.140625" style="66" customWidth="1"/>
    <col min="16" max="23" width="9.140625" style="66"/>
  </cols>
  <sheetData>
    <row r="1" spans="2:15" ht="18.75" x14ac:dyDescent="0.3">
      <c r="B1" s="104" t="s">
        <v>13</v>
      </c>
      <c r="C1" s="104"/>
      <c r="D1" s="104"/>
      <c r="E1" s="104"/>
      <c r="F1" s="105"/>
      <c r="G1" s="105"/>
      <c r="H1" s="105"/>
      <c r="I1" s="105"/>
      <c r="J1" s="105"/>
      <c r="K1" s="105"/>
      <c r="L1" s="105"/>
      <c r="M1" s="106"/>
      <c r="N1" s="67"/>
      <c r="O1" s="118"/>
    </row>
    <row r="2" spans="2:15" ht="15.75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107"/>
      <c r="N2" s="67"/>
      <c r="O2" s="118"/>
    </row>
    <row r="3" spans="2:15" ht="15.75" x14ac:dyDescent="0.25">
      <c r="B3" s="83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107"/>
      <c r="N3" s="67"/>
      <c r="O3" s="118"/>
    </row>
    <row r="4" spans="2:15" ht="15.75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107"/>
      <c r="N4" s="67"/>
      <c r="O4" s="118"/>
    </row>
    <row r="5" spans="2:15" ht="15.75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107"/>
      <c r="N5" s="67"/>
      <c r="O5" s="118"/>
    </row>
    <row r="6" spans="2:15" ht="15.75" x14ac:dyDescent="0.25">
      <c r="B6" s="73"/>
      <c r="C6" s="74"/>
      <c r="D6" s="74"/>
      <c r="E6" s="74"/>
      <c r="F6" s="74"/>
      <c r="G6" s="74"/>
      <c r="H6" s="74"/>
      <c r="I6" s="74"/>
      <c r="J6" s="74"/>
      <c r="K6" s="75"/>
      <c r="L6" s="83"/>
      <c r="M6" s="107"/>
      <c r="N6" s="67"/>
      <c r="O6" s="118"/>
    </row>
    <row r="7" spans="2:15" ht="15.75" x14ac:dyDescent="0.25">
      <c r="B7" s="76" t="s">
        <v>101</v>
      </c>
      <c r="C7" s="77"/>
      <c r="D7" s="77"/>
      <c r="E7" s="77"/>
      <c r="F7" s="77"/>
      <c r="G7" s="77"/>
      <c r="H7" s="77"/>
      <c r="I7" s="77"/>
      <c r="J7" s="77"/>
      <c r="K7" s="78"/>
      <c r="L7" s="83"/>
      <c r="M7" s="107"/>
      <c r="N7" s="67"/>
      <c r="O7" s="118"/>
    </row>
    <row r="8" spans="2:15" ht="15.75" x14ac:dyDescent="0.25">
      <c r="B8" s="76"/>
      <c r="C8" s="77"/>
      <c r="D8" s="77"/>
      <c r="E8" s="77"/>
      <c r="F8" s="77"/>
      <c r="G8" s="77"/>
      <c r="H8" s="77"/>
      <c r="I8" s="77"/>
      <c r="J8" s="77"/>
      <c r="K8" s="78"/>
      <c r="L8" s="83"/>
      <c r="M8" s="107"/>
      <c r="N8" s="67"/>
      <c r="O8" s="118"/>
    </row>
    <row r="9" spans="2:15" ht="15.75" x14ac:dyDescent="0.25">
      <c r="B9" s="76"/>
      <c r="C9" s="77"/>
      <c r="D9" s="77" t="s">
        <v>100</v>
      </c>
      <c r="E9" s="77"/>
      <c r="F9" s="77"/>
      <c r="G9" s="77"/>
      <c r="H9" s="77"/>
      <c r="I9" s="77"/>
      <c r="J9" s="77"/>
      <c r="K9" s="78"/>
      <c r="L9" s="83"/>
      <c r="M9" s="107"/>
      <c r="N9" s="67"/>
      <c r="O9" s="118"/>
    </row>
    <row r="10" spans="2:15" ht="15.75" x14ac:dyDescent="0.25">
      <c r="B10" s="76"/>
      <c r="C10" s="77"/>
      <c r="D10" s="77"/>
      <c r="E10" s="77"/>
      <c r="F10" s="77"/>
      <c r="G10" s="77"/>
      <c r="H10" s="77"/>
      <c r="I10" s="77"/>
      <c r="J10" s="77"/>
      <c r="K10" s="78"/>
      <c r="L10" s="83"/>
      <c r="M10" s="107"/>
      <c r="N10" s="67"/>
      <c r="O10" s="118"/>
    </row>
    <row r="11" spans="2:15" ht="15.75" x14ac:dyDescent="0.25">
      <c r="B11" s="76"/>
      <c r="C11" s="77"/>
      <c r="D11" s="77" t="s">
        <v>102</v>
      </c>
      <c r="E11" s="77"/>
      <c r="F11" s="77"/>
      <c r="G11" s="77"/>
      <c r="H11" s="77"/>
      <c r="I11" s="77"/>
      <c r="J11" s="77"/>
      <c r="K11" s="78"/>
      <c r="L11" s="83"/>
      <c r="M11" s="107"/>
      <c r="N11" s="67"/>
      <c r="O11" s="118"/>
    </row>
    <row r="12" spans="2:15" ht="15.75" x14ac:dyDescent="0.25">
      <c r="B12" s="76"/>
      <c r="C12" s="77"/>
      <c r="D12" s="77"/>
      <c r="E12" s="77"/>
      <c r="F12" s="77"/>
      <c r="G12" s="77"/>
      <c r="H12" s="77"/>
      <c r="I12" s="77"/>
      <c r="J12" s="77"/>
      <c r="K12" s="78"/>
      <c r="L12" s="83"/>
      <c r="M12" s="107"/>
      <c r="N12" s="67"/>
      <c r="O12" s="118"/>
    </row>
    <row r="13" spans="2:15" ht="15.75" x14ac:dyDescent="0.25">
      <c r="B13" s="81"/>
      <c r="C13" s="82"/>
      <c r="D13" s="79"/>
      <c r="E13" s="79"/>
      <c r="F13" s="79"/>
      <c r="G13" s="79"/>
      <c r="H13" s="79"/>
      <c r="I13" s="79"/>
      <c r="J13" s="79"/>
      <c r="K13" s="80"/>
      <c r="L13" s="83"/>
      <c r="M13" s="107"/>
      <c r="N13" s="67"/>
      <c r="O13" s="118"/>
    </row>
    <row r="14" spans="2:15" ht="15.75" x14ac:dyDescent="0.25">
      <c r="B14" s="83" t="s">
        <v>27</v>
      </c>
      <c r="C14" s="83"/>
      <c r="D14" s="29"/>
      <c r="E14" s="29"/>
      <c r="F14" s="29"/>
      <c r="G14" s="29"/>
      <c r="H14" s="29"/>
      <c r="I14" s="29"/>
      <c r="J14" s="29"/>
      <c r="K14" s="29"/>
      <c r="L14" s="29"/>
      <c r="M14" s="89"/>
    </row>
    <row r="15" spans="2:15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89"/>
    </row>
    <row r="16" spans="2:15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89"/>
    </row>
    <row r="17" spans="2:13" x14ac:dyDescent="0.25">
      <c r="B17" s="108" t="s">
        <v>3</v>
      </c>
      <c r="C17" s="5" t="s">
        <v>1</v>
      </c>
      <c r="D17" s="5" t="s">
        <v>2</v>
      </c>
      <c r="E17" s="29"/>
      <c r="F17" s="29"/>
      <c r="G17" s="29"/>
      <c r="H17" s="29"/>
      <c r="I17" s="29"/>
      <c r="J17" s="29"/>
      <c r="K17" s="29"/>
      <c r="L17" s="29"/>
      <c r="M17" s="89"/>
    </row>
    <row r="18" spans="2:13" x14ac:dyDescent="0.25">
      <c r="B18" s="29"/>
      <c r="C18" s="6">
        <v>0.4</v>
      </c>
      <c r="D18" s="6">
        <v>120</v>
      </c>
      <c r="E18" s="29"/>
      <c r="F18" s="29"/>
      <c r="G18" s="29"/>
      <c r="H18" s="29"/>
      <c r="I18" s="29"/>
      <c r="J18" s="29"/>
      <c r="K18" s="29"/>
      <c r="L18" s="29"/>
      <c r="M18" s="89"/>
    </row>
    <row r="19" spans="2:13" ht="15.75" x14ac:dyDescent="0.25">
      <c r="B19" s="29"/>
      <c r="C19" s="6">
        <v>2</v>
      </c>
      <c r="D19" s="6">
        <v>600</v>
      </c>
      <c r="E19" s="29"/>
      <c r="F19" s="109"/>
      <c r="G19" s="27"/>
      <c r="H19" s="110" t="str">
        <f>IF(F19="","",IF(F19=1,"Correto !",IF(F19=2,"Errado !",IF(F19=3,"Errado !"))))</f>
        <v/>
      </c>
      <c r="I19" s="29"/>
      <c r="J19" s="29"/>
      <c r="K19" s="29"/>
      <c r="L19" s="29"/>
      <c r="M19" s="89"/>
    </row>
    <row r="20" spans="2:13" ht="15.75" x14ac:dyDescent="0.25">
      <c r="B20" s="29"/>
      <c r="C20" s="111" t="s">
        <v>103</v>
      </c>
      <c r="D20" s="112"/>
      <c r="E20" s="29"/>
      <c r="F20" s="113"/>
      <c r="G20" s="29"/>
      <c r="H20" s="110"/>
      <c r="I20" s="29"/>
      <c r="J20" s="29"/>
      <c r="K20" s="29"/>
      <c r="L20" s="29"/>
      <c r="M20" s="89"/>
    </row>
    <row r="21" spans="2:13" ht="15.75" x14ac:dyDescent="0.25">
      <c r="B21" s="29"/>
      <c r="C21" s="111" t="s">
        <v>104</v>
      </c>
      <c r="D21" s="112"/>
      <c r="E21" s="29"/>
      <c r="F21" s="113"/>
      <c r="G21" s="29"/>
      <c r="H21" s="110"/>
      <c r="I21" s="29"/>
      <c r="J21" s="29"/>
      <c r="K21" s="29"/>
      <c r="L21" s="29"/>
      <c r="M21" s="89"/>
    </row>
    <row r="22" spans="2:13" ht="15.75" x14ac:dyDescent="0.25">
      <c r="B22" s="29"/>
      <c r="C22" s="111"/>
      <c r="D22" s="112"/>
      <c r="E22" s="29"/>
      <c r="F22" s="113"/>
      <c r="G22" s="29"/>
      <c r="H22" s="110"/>
      <c r="I22" s="29"/>
      <c r="J22" s="29"/>
      <c r="K22" s="29"/>
      <c r="L22" s="29"/>
      <c r="M22" s="89"/>
    </row>
    <row r="23" spans="2:13" ht="15.75" x14ac:dyDescent="0.25">
      <c r="B23" s="29"/>
      <c r="C23" s="111"/>
      <c r="D23" s="112"/>
      <c r="E23" s="29"/>
      <c r="F23" s="113"/>
      <c r="G23" s="29"/>
      <c r="H23" s="110"/>
      <c r="I23" s="29"/>
      <c r="J23" s="29"/>
      <c r="K23" s="29"/>
      <c r="L23" s="29"/>
      <c r="M23" s="89"/>
    </row>
    <row r="24" spans="2:13" ht="15.75" x14ac:dyDescent="0.25">
      <c r="B24" s="29"/>
      <c r="C24" s="112"/>
      <c r="D24" s="112"/>
      <c r="E24" s="29"/>
      <c r="F24" s="113"/>
      <c r="G24" s="29"/>
      <c r="H24" s="110"/>
      <c r="I24" s="29"/>
      <c r="J24" s="29"/>
      <c r="K24" s="29"/>
      <c r="L24" s="29"/>
      <c r="M24" s="89"/>
    </row>
    <row r="25" spans="2:13" ht="15.75" x14ac:dyDescent="0.25">
      <c r="B25" s="29"/>
      <c r="C25" s="29"/>
      <c r="D25" s="29"/>
      <c r="E25" s="29"/>
      <c r="F25" s="113"/>
      <c r="G25" s="29"/>
      <c r="H25" s="110"/>
      <c r="I25" s="29"/>
      <c r="J25" s="29"/>
      <c r="K25" s="29"/>
      <c r="L25" s="29"/>
      <c r="M25" s="89"/>
    </row>
    <row r="26" spans="2:13" ht="39.6" customHeight="1" x14ac:dyDescent="0.25">
      <c r="B26" s="114" t="s">
        <v>4</v>
      </c>
      <c r="C26" s="7" t="s">
        <v>9</v>
      </c>
      <c r="D26" s="7" t="s">
        <v>8</v>
      </c>
      <c r="E26" s="29"/>
      <c r="F26" s="113"/>
      <c r="G26" s="29"/>
      <c r="H26" s="110"/>
      <c r="I26" s="29"/>
      <c r="J26" s="29"/>
      <c r="K26" s="29"/>
      <c r="L26" s="29"/>
      <c r="M26" s="89"/>
    </row>
    <row r="27" spans="2:13" ht="15.75" x14ac:dyDescent="0.25">
      <c r="B27" s="29"/>
      <c r="C27" s="6">
        <v>5</v>
      </c>
      <c r="D27" s="6">
        <v>25</v>
      </c>
      <c r="E27" s="29"/>
      <c r="F27" s="113"/>
      <c r="G27" s="29"/>
      <c r="H27" s="110"/>
      <c r="I27" s="29"/>
      <c r="J27" s="29"/>
      <c r="K27" s="29"/>
      <c r="L27" s="29"/>
      <c r="M27" s="89"/>
    </row>
    <row r="28" spans="2:13" ht="15.75" x14ac:dyDescent="0.25">
      <c r="B28" s="29"/>
      <c r="C28" s="6">
        <v>10</v>
      </c>
      <c r="D28" s="6">
        <v>100</v>
      </c>
      <c r="E28" s="29"/>
      <c r="F28" s="109"/>
      <c r="G28" s="27"/>
      <c r="H28" s="110" t="str">
        <f>IF(F28="","",IF(F28=1,"Errado !",IF(F28=2,"Errado !",IF(F28=3,"Correto !"))))</f>
        <v/>
      </c>
      <c r="I28" s="29"/>
      <c r="J28" s="29"/>
      <c r="K28" s="29"/>
      <c r="L28" s="29"/>
      <c r="M28" s="89"/>
    </row>
    <row r="29" spans="2:13" ht="15.75" x14ac:dyDescent="0.25">
      <c r="B29" s="29"/>
      <c r="C29" s="29"/>
      <c r="D29" s="29"/>
      <c r="E29" s="29"/>
      <c r="F29" s="113"/>
      <c r="G29" s="27"/>
      <c r="H29" s="110"/>
      <c r="I29" s="29"/>
      <c r="J29" s="29"/>
      <c r="K29" s="29"/>
      <c r="L29" s="29"/>
      <c r="M29" s="89"/>
    </row>
    <row r="30" spans="2:13" ht="15.75" x14ac:dyDescent="0.25">
      <c r="B30" s="29"/>
      <c r="C30" s="29"/>
      <c r="D30" s="29"/>
      <c r="E30" s="29"/>
      <c r="F30" s="113"/>
      <c r="G30" s="27"/>
      <c r="H30" s="110"/>
      <c r="I30" s="29"/>
      <c r="J30" s="29"/>
      <c r="K30" s="29"/>
      <c r="L30" s="29"/>
      <c r="M30" s="89"/>
    </row>
    <row r="31" spans="2:13" ht="15.75" x14ac:dyDescent="0.25">
      <c r="B31" s="29"/>
      <c r="C31" s="29"/>
      <c r="D31" s="29"/>
      <c r="E31" s="29"/>
      <c r="F31" s="113"/>
      <c r="G31" s="27"/>
      <c r="H31" s="110"/>
      <c r="I31" s="29"/>
      <c r="J31" s="29"/>
      <c r="K31" s="29"/>
      <c r="L31" s="29"/>
      <c r="M31" s="89"/>
    </row>
    <row r="32" spans="2:13" ht="15.75" x14ac:dyDescent="0.25">
      <c r="B32" s="29"/>
      <c r="C32" s="29"/>
      <c r="D32" s="29"/>
      <c r="E32" s="29"/>
      <c r="F32" s="113"/>
      <c r="G32" s="27"/>
      <c r="H32" s="110"/>
      <c r="I32" s="29"/>
      <c r="J32" s="29"/>
      <c r="K32" s="29"/>
      <c r="L32" s="29"/>
      <c r="M32" s="89"/>
    </row>
    <row r="33" spans="2:23" ht="15" customHeight="1" x14ac:dyDescent="0.25">
      <c r="B33" s="29"/>
      <c r="C33" s="29"/>
      <c r="D33" s="29"/>
      <c r="E33" s="29"/>
      <c r="F33" s="113"/>
      <c r="G33" s="27"/>
      <c r="H33" s="110"/>
      <c r="I33" s="29"/>
      <c r="J33" s="29"/>
      <c r="K33" s="29"/>
      <c r="L33" s="29"/>
      <c r="M33" s="89"/>
    </row>
    <row r="34" spans="2:23" ht="46.9" customHeight="1" x14ac:dyDescent="0.25">
      <c r="B34" s="108" t="s">
        <v>5</v>
      </c>
      <c r="C34" s="8" t="s">
        <v>6</v>
      </c>
      <c r="D34" s="8" t="s">
        <v>7</v>
      </c>
      <c r="E34" s="29"/>
      <c r="F34" s="113"/>
      <c r="G34" s="27"/>
      <c r="H34" s="110"/>
      <c r="I34" s="29"/>
      <c r="J34" s="29"/>
      <c r="K34" s="29"/>
      <c r="L34" s="29"/>
      <c r="M34" s="89"/>
    </row>
    <row r="35" spans="2:23" ht="15.75" x14ac:dyDescent="0.25">
      <c r="B35" s="29"/>
      <c r="C35" s="6">
        <v>50</v>
      </c>
      <c r="D35" s="6">
        <v>10</v>
      </c>
      <c r="E35" s="29"/>
      <c r="F35" s="113"/>
      <c r="G35" s="27"/>
      <c r="H35" s="110"/>
      <c r="I35" s="29"/>
      <c r="J35" s="29"/>
      <c r="K35" s="29"/>
      <c r="L35" s="29"/>
      <c r="M35" s="89"/>
    </row>
    <row r="36" spans="2:23" ht="15.75" x14ac:dyDescent="0.25">
      <c r="B36" s="29"/>
      <c r="C36" s="6">
        <v>100</v>
      </c>
      <c r="D36" s="6">
        <v>5</v>
      </c>
      <c r="E36" s="29"/>
      <c r="F36" s="109"/>
      <c r="G36" s="27"/>
      <c r="H36" s="110" t="str">
        <f>IF(F36="","",IF(F36=1,"Errado !",IF(F36=2,"Correto !",IF(F36=3,"Errado !"))))</f>
        <v/>
      </c>
      <c r="I36" s="29"/>
      <c r="J36" s="29"/>
      <c r="K36" s="29"/>
      <c r="L36" s="29"/>
      <c r="M36" s="89"/>
    </row>
    <row r="37" spans="2:23" ht="15.75" x14ac:dyDescent="0.25">
      <c r="B37" s="29"/>
      <c r="C37" s="29" t="s">
        <v>105</v>
      </c>
      <c r="D37" s="29"/>
      <c r="E37" s="29"/>
      <c r="F37" s="113"/>
      <c r="G37" s="27"/>
      <c r="H37" s="110"/>
      <c r="I37" s="29"/>
      <c r="J37" s="29"/>
      <c r="K37" s="29"/>
      <c r="L37" s="29"/>
      <c r="M37" s="89"/>
    </row>
    <row r="38" spans="2:23" ht="15.75" x14ac:dyDescent="0.25">
      <c r="B38" s="29"/>
      <c r="C38" s="29" t="s">
        <v>106</v>
      </c>
      <c r="D38" s="29"/>
      <c r="E38" s="29"/>
      <c r="F38" s="113"/>
      <c r="G38" s="27"/>
      <c r="H38" s="110"/>
      <c r="I38" s="29"/>
      <c r="J38" s="29"/>
      <c r="K38" s="29"/>
      <c r="L38" s="29"/>
      <c r="M38" s="89"/>
    </row>
    <row r="39" spans="2:23" ht="15.75" x14ac:dyDescent="0.25">
      <c r="B39" s="29"/>
      <c r="C39" s="29"/>
      <c r="D39" s="29"/>
      <c r="E39" s="29"/>
      <c r="F39" s="113"/>
      <c r="G39" s="27"/>
      <c r="H39" s="110"/>
      <c r="I39" s="29"/>
      <c r="J39" s="29"/>
      <c r="K39" s="29"/>
      <c r="L39" s="29"/>
      <c r="M39" s="89"/>
    </row>
    <row r="40" spans="2:23" ht="15.75" x14ac:dyDescent="0.25">
      <c r="B40" s="29"/>
      <c r="C40" s="29"/>
      <c r="D40" s="29"/>
      <c r="E40" s="29"/>
      <c r="F40" s="113"/>
      <c r="G40" s="27"/>
      <c r="H40" s="110"/>
      <c r="I40" s="29"/>
      <c r="J40" s="29"/>
      <c r="K40" s="29"/>
      <c r="L40" s="29"/>
      <c r="M40" s="89"/>
    </row>
    <row r="41" spans="2:23" ht="15.75" x14ac:dyDescent="0.25">
      <c r="B41" s="29"/>
      <c r="C41" s="29"/>
      <c r="D41" s="29"/>
      <c r="E41" s="29"/>
      <c r="F41" s="113"/>
      <c r="G41" s="27"/>
      <c r="H41" s="110"/>
      <c r="I41" s="29"/>
      <c r="J41" s="29"/>
      <c r="K41" s="29"/>
      <c r="L41" s="29"/>
      <c r="M41" s="89"/>
    </row>
    <row r="42" spans="2:23" ht="15.75" x14ac:dyDescent="0.25">
      <c r="B42" s="29"/>
      <c r="C42" s="29"/>
      <c r="D42" s="29"/>
      <c r="E42" s="29"/>
      <c r="F42" s="113"/>
      <c r="G42" s="27"/>
      <c r="H42" s="110"/>
      <c r="I42" s="29"/>
      <c r="J42" s="29"/>
      <c r="K42" s="29"/>
      <c r="L42" s="29"/>
      <c r="M42" s="89"/>
    </row>
    <row r="43" spans="2:23" ht="15.75" x14ac:dyDescent="0.25">
      <c r="B43" s="29"/>
      <c r="C43" s="29"/>
      <c r="D43" s="29"/>
      <c r="E43" s="29"/>
      <c r="F43" s="113"/>
      <c r="G43" s="27"/>
      <c r="H43" s="110"/>
      <c r="I43" s="29"/>
      <c r="J43" s="29"/>
      <c r="K43" s="29"/>
      <c r="L43" s="29"/>
      <c r="M43" s="89"/>
    </row>
    <row r="44" spans="2:23" s="4" customFormat="1" ht="44.45" customHeight="1" x14ac:dyDescent="0.25">
      <c r="B44" s="113" t="s">
        <v>10</v>
      </c>
      <c r="C44" s="25" t="s">
        <v>14</v>
      </c>
      <c r="D44" s="25" t="s">
        <v>67</v>
      </c>
      <c r="E44" s="102"/>
      <c r="F44" s="113"/>
      <c r="G44" s="115"/>
      <c r="H44" s="116"/>
      <c r="I44" s="102"/>
      <c r="J44" s="102"/>
      <c r="K44" s="102"/>
      <c r="L44" s="102"/>
      <c r="M44" s="103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2:23" ht="15.75" x14ac:dyDescent="0.25">
      <c r="B45" s="29"/>
      <c r="C45" s="6">
        <v>1</v>
      </c>
      <c r="D45" s="6" t="s">
        <v>11</v>
      </c>
      <c r="E45" s="29"/>
      <c r="F45" s="113"/>
      <c r="G45" s="27"/>
      <c r="H45" s="110"/>
      <c r="I45" s="29"/>
      <c r="J45" s="29"/>
      <c r="K45" s="29"/>
      <c r="L45" s="29"/>
      <c r="M45" s="89"/>
    </row>
    <row r="46" spans="2:23" ht="15.75" x14ac:dyDescent="0.25">
      <c r="B46" s="29"/>
      <c r="C46" s="6">
        <v>4</v>
      </c>
      <c r="D46" s="6">
        <v>22500</v>
      </c>
      <c r="E46" s="29"/>
      <c r="F46" s="109"/>
      <c r="G46" s="27"/>
      <c r="H46" s="110" t="str">
        <f>IF(F46="","",IF(F46=1,"Errado !",IF(F46=2,"Correto !",IF(F46=3,"Errado !"))))</f>
        <v/>
      </c>
      <c r="I46" s="29"/>
      <c r="J46" s="29"/>
      <c r="K46" s="29"/>
      <c r="L46" s="29"/>
      <c r="M46" s="89"/>
    </row>
    <row r="47" spans="2:23" ht="15.75" x14ac:dyDescent="0.25">
      <c r="B47" s="29"/>
      <c r="C47" s="29" t="s">
        <v>107</v>
      </c>
      <c r="D47" s="29"/>
      <c r="E47" s="29"/>
      <c r="F47" s="113"/>
      <c r="G47" s="27"/>
      <c r="H47" s="110"/>
      <c r="I47" s="29"/>
      <c r="J47" s="29"/>
      <c r="K47" s="29"/>
      <c r="L47" s="29"/>
      <c r="M47" s="89"/>
    </row>
    <row r="48" spans="2:23" ht="15.75" x14ac:dyDescent="0.25">
      <c r="B48" s="29"/>
      <c r="C48" s="29" t="s">
        <v>108</v>
      </c>
      <c r="D48" s="29"/>
      <c r="E48" s="29"/>
      <c r="F48" s="113"/>
      <c r="G48" s="27"/>
      <c r="H48" s="110"/>
      <c r="I48" s="29"/>
      <c r="J48" s="29"/>
      <c r="K48" s="29"/>
      <c r="L48" s="29"/>
      <c r="M48" s="89"/>
    </row>
    <row r="49" spans="2:13" ht="15.75" x14ac:dyDescent="0.25">
      <c r="B49" s="29"/>
      <c r="C49" s="29"/>
      <c r="D49" s="29"/>
      <c r="E49" s="29"/>
      <c r="F49" s="113"/>
      <c r="G49" s="27"/>
      <c r="H49" s="110"/>
      <c r="I49" s="29"/>
      <c r="J49" s="29"/>
      <c r="K49" s="29"/>
      <c r="L49" s="29"/>
      <c r="M49" s="89"/>
    </row>
    <row r="50" spans="2:13" ht="15.75" x14ac:dyDescent="0.25">
      <c r="B50" s="29"/>
      <c r="C50" s="29"/>
      <c r="D50" s="29"/>
      <c r="E50" s="29"/>
      <c r="F50" s="113"/>
      <c r="G50" s="27"/>
      <c r="H50" s="110"/>
      <c r="I50" s="29"/>
      <c r="J50" s="29"/>
      <c r="K50" s="29"/>
      <c r="L50" s="29"/>
      <c r="M50" s="89"/>
    </row>
    <row r="51" spans="2:13" ht="15.75" x14ac:dyDescent="0.25">
      <c r="B51" s="29"/>
      <c r="C51" s="29"/>
      <c r="D51" s="29"/>
      <c r="E51" s="29"/>
      <c r="F51" s="113"/>
      <c r="G51" s="27"/>
      <c r="H51" s="110"/>
      <c r="I51" s="29"/>
      <c r="J51" s="29"/>
      <c r="K51" s="29"/>
      <c r="L51" s="29"/>
      <c r="M51" s="89"/>
    </row>
    <row r="52" spans="2:13" ht="15.75" x14ac:dyDescent="0.25">
      <c r="B52" s="29"/>
      <c r="C52" s="29"/>
      <c r="D52" s="29"/>
      <c r="E52" s="29"/>
      <c r="F52" s="113"/>
      <c r="G52" s="27"/>
      <c r="H52" s="110"/>
      <c r="I52" s="29"/>
      <c r="J52" s="29"/>
      <c r="K52" s="29"/>
      <c r="L52" s="29"/>
      <c r="M52" s="89"/>
    </row>
    <row r="53" spans="2:13" ht="42" customHeight="1" x14ac:dyDescent="0.25">
      <c r="B53" s="113" t="s">
        <v>12</v>
      </c>
      <c r="C53" s="9" t="s">
        <v>15</v>
      </c>
      <c r="D53" s="9" t="s">
        <v>16</v>
      </c>
      <c r="E53" s="29"/>
      <c r="F53" s="113"/>
      <c r="G53" s="27"/>
      <c r="H53" s="110"/>
      <c r="I53" s="29"/>
      <c r="J53" s="29"/>
      <c r="K53" s="29"/>
      <c r="L53" s="29"/>
      <c r="M53" s="89"/>
    </row>
    <row r="54" spans="2:13" ht="15.75" x14ac:dyDescent="0.25">
      <c r="B54" s="29"/>
      <c r="C54" s="6">
        <v>30</v>
      </c>
      <c r="D54" s="6">
        <v>120</v>
      </c>
      <c r="E54" s="29"/>
      <c r="F54" s="113"/>
      <c r="G54" s="27"/>
      <c r="H54" s="110"/>
      <c r="I54" s="29"/>
      <c r="J54" s="29"/>
      <c r="K54" s="29"/>
      <c r="L54" s="29"/>
      <c r="M54" s="89"/>
    </row>
    <row r="55" spans="2:13" ht="15.75" x14ac:dyDescent="0.25">
      <c r="B55" s="29"/>
      <c r="C55" s="6">
        <v>60</v>
      </c>
      <c r="D55" s="6">
        <v>240</v>
      </c>
      <c r="E55" s="29"/>
      <c r="F55" s="109"/>
      <c r="G55" s="27"/>
      <c r="H55" s="110" t="str">
        <f>IF(F55="","",IF(F55=1,"Correto !",IF(F55=2,"Errado !",IF(F55=3,"Errado !"))))</f>
        <v/>
      </c>
      <c r="I55" s="29"/>
      <c r="J55" s="29"/>
      <c r="K55" s="29"/>
      <c r="L55" s="29"/>
      <c r="M55" s="89"/>
    </row>
    <row r="56" spans="2:13" ht="15.75" x14ac:dyDescent="0.25">
      <c r="B56" s="29"/>
      <c r="C56" s="29"/>
      <c r="D56" s="29"/>
      <c r="E56" s="29"/>
      <c r="F56" s="113"/>
      <c r="G56" s="27"/>
      <c r="H56" s="110"/>
      <c r="I56" s="29"/>
      <c r="J56" s="29"/>
      <c r="K56" s="29"/>
      <c r="L56" s="29"/>
      <c r="M56" s="89"/>
    </row>
    <row r="57" spans="2:13" ht="15.75" x14ac:dyDescent="0.25">
      <c r="B57" s="29"/>
      <c r="C57" s="29"/>
      <c r="D57" s="29"/>
      <c r="E57" s="29"/>
      <c r="F57" s="113"/>
      <c r="G57" s="27"/>
      <c r="H57" s="110"/>
      <c r="I57" s="29"/>
      <c r="J57" s="29"/>
      <c r="K57" s="29"/>
      <c r="L57" s="29"/>
      <c r="M57" s="89"/>
    </row>
    <row r="58" spans="2:13" ht="15.75" x14ac:dyDescent="0.25">
      <c r="B58" s="29"/>
      <c r="C58" s="29"/>
      <c r="D58" s="29"/>
      <c r="E58" s="29"/>
      <c r="F58" s="113"/>
      <c r="G58" s="27"/>
      <c r="H58" s="110"/>
      <c r="I58" s="29"/>
      <c r="J58" s="29"/>
      <c r="K58" s="29"/>
      <c r="L58" s="29"/>
      <c r="M58" s="89"/>
    </row>
    <row r="59" spans="2:13" ht="15.75" x14ac:dyDescent="0.25">
      <c r="B59" s="29"/>
      <c r="C59" s="29"/>
      <c r="D59" s="29"/>
      <c r="E59" s="29"/>
      <c r="F59" s="113"/>
      <c r="G59" s="27"/>
      <c r="H59" s="110"/>
      <c r="I59" s="29"/>
      <c r="J59" s="29"/>
      <c r="K59" s="29"/>
      <c r="L59" s="29"/>
      <c r="M59" s="89"/>
    </row>
    <row r="60" spans="2:13" ht="15.75" x14ac:dyDescent="0.25">
      <c r="B60" s="29"/>
      <c r="C60" s="29"/>
      <c r="D60" s="29"/>
      <c r="E60" s="29"/>
      <c r="F60" s="113"/>
      <c r="G60" s="27"/>
      <c r="H60" s="110"/>
      <c r="I60" s="29"/>
      <c r="J60" s="29"/>
      <c r="K60" s="29"/>
      <c r="L60" s="29"/>
      <c r="M60" s="89"/>
    </row>
    <row r="61" spans="2:13" ht="42.6" customHeight="1" x14ac:dyDescent="0.25">
      <c r="B61" s="112" t="s">
        <v>17</v>
      </c>
      <c r="C61" s="9" t="s">
        <v>19</v>
      </c>
      <c r="D61" s="10" t="s">
        <v>18</v>
      </c>
      <c r="E61" s="29"/>
      <c r="F61" s="113"/>
      <c r="G61" s="27"/>
      <c r="H61" s="110"/>
      <c r="I61" s="29"/>
      <c r="J61" s="29"/>
      <c r="K61" s="29"/>
      <c r="L61" s="29"/>
      <c r="M61" s="89"/>
    </row>
    <row r="62" spans="2:13" ht="15.75" x14ac:dyDescent="0.25">
      <c r="B62" s="29"/>
      <c r="C62" s="5">
        <v>3</v>
      </c>
      <c r="D62" s="5">
        <v>85</v>
      </c>
      <c r="E62" s="29"/>
      <c r="F62" s="113"/>
      <c r="G62" s="27"/>
      <c r="H62" s="110"/>
      <c r="I62" s="29"/>
      <c r="J62" s="29"/>
      <c r="K62" s="29"/>
      <c r="L62" s="29"/>
      <c r="M62" s="89"/>
    </row>
    <row r="63" spans="2:13" ht="15.75" x14ac:dyDescent="0.25">
      <c r="B63" s="29"/>
      <c r="C63" s="5">
        <v>6</v>
      </c>
      <c r="D63" s="5">
        <v>110</v>
      </c>
      <c r="E63" s="29"/>
      <c r="F63" s="109"/>
      <c r="G63" s="27"/>
      <c r="H63" s="110" t="str">
        <f>IF(F63="","",IF(F63=1,"Errado !",IF(F63=2,"Errado !",IF(F63=3,"Correto !"))))</f>
        <v/>
      </c>
      <c r="I63" s="29"/>
      <c r="J63" s="29"/>
      <c r="K63" s="29"/>
      <c r="L63" s="29"/>
      <c r="M63" s="89"/>
    </row>
    <row r="64" spans="2:13" ht="15.75" x14ac:dyDescent="0.25">
      <c r="B64" s="29"/>
      <c r="C64" s="29"/>
      <c r="D64" s="29"/>
      <c r="E64" s="29"/>
      <c r="F64" s="113"/>
      <c r="G64" s="27"/>
      <c r="H64" s="110"/>
      <c r="I64" s="29"/>
      <c r="J64" s="29"/>
      <c r="K64" s="29"/>
      <c r="L64" s="29"/>
      <c r="M64" s="89"/>
    </row>
    <row r="65" spans="2:13" ht="15.75" x14ac:dyDescent="0.25">
      <c r="B65" s="29"/>
      <c r="C65" s="29"/>
      <c r="D65" s="29"/>
      <c r="E65" s="29"/>
      <c r="F65" s="113"/>
      <c r="G65" s="27"/>
      <c r="H65" s="110"/>
      <c r="I65" s="29"/>
      <c r="J65" s="29"/>
      <c r="K65" s="29"/>
      <c r="L65" s="29"/>
      <c r="M65" s="89"/>
    </row>
    <row r="66" spans="2:13" ht="15.75" x14ac:dyDescent="0.25">
      <c r="B66" s="29"/>
      <c r="C66" s="29"/>
      <c r="D66" s="29"/>
      <c r="E66" s="29"/>
      <c r="F66" s="113"/>
      <c r="G66" s="27"/>
      <c r="H66" s="110"/>
      <c r="I66" s="29"/>
      <c r="J66" s="29"/>
      <c r="K66" s="29"/>
      <c r="L66" s="29"/>
      <c r="M66" s="89"/>
    </row>
    <row r="67" spans="2:13" ht="15.75" x14ac:dyDescent="0.25">
      <c r="B67" s="29"/>
      <c r="C67" s="29"/>
      <c r="D67" s="29"/>
      <c r="E67" s="29"/>
      <c r="F67" s="113"/>
      <c r="G67" s="27"/>
      <c r="H67" s="110"/>
      <c r="I67" s="29"/>
      <c r="J67" s="29"/>
      <c r="K67" s="29"/>
      <c r="L67" s="29"/>
      <c r="M67" s="89"/>
    </row>
    <row r="68" spans="2:13" ht="15.75" x14ac:dyDescent="0.25">
      <c r="B68" s="29"/>
      <c r="C68" s="29"/>
      <c r="D68" s="29"/>
      <c r="E68" s="29"/>
      <c r="F68" s="113"/>
      <c r="G68" s="27"/>
      <c r="H68" s="110"/>
      <c r="I68" s="29"/>
      <c r="J68" s="29"/>
      <c r="K68" s="29"/>
      <c r="L68" s="29"/>
      <c r="M68" s="89"/>
    </row>
    <row r="69" spans="2:13" ht="42" customHeight="1" x14ac:dyDescent="0.25">
      <c r="B69" s="113" t="s">
        <v>20</v>
      </c>
      <c r="C69" s="7" t="s">
        <v>22</v>
      </c>
      <c r="D69" s="7" t="s">
        <v>21</v>
      </c>
      <c r="E69" s="29"/>
      <c r="F69" s="113"/>
      <c r="G69" s="27"/>
      <c r="H69" s="110"/>
      <c r="I69" s="29"/>
      <c r="J69" s="29"/>
      <c r="K69" s="29"/>
      <c r="L69" s="29"/>
      <c r="M69" s="89"/>
    </row>
    <row r="70" spans="2:13" ht="15.75" x14ac:dyDescent="0.25">
      <c r="B70" s="29"/>
      <c r="C70" s="10">
        <v>200</v>
      </c>
      <c r="D70" s="10">
        <v>4</v>
      </c>
      <c r="E70" s="29"/>
      <c r="F70" s="113"/>
      <c r="G70" s="27"/>
      <c r="H70" s="110"/>
      <c r="I70" s="29"/>
      <c r="J70" s="29"/>
      <c r="K70" s="29"/>
      <c r="L70" s="29"/>
      <c r="M70" s="89"/>
    </row>
    <row r="71" spans="2:13" ht="15.75" x14ac:dyDescent="0.25">
      <c r="B71" s="29"/>
      <c r="C71" s="10">
        <v>600</v>
      </c>
      <c r="D71" s="10">
        <v>12</v>
      </c>
      <c r="E71" s="29"/>
      <c r="F71" s="109"/>
      <c r="G71" s="27"/>
      <c r="H71" s="110" t="str">
        <f>IF(F71="","",IF(F71=1,"Correto !",IF(F71=2,"Errado !",IF(F71=3,"Errado !"))))</f>
        <v/>
      </c>
      <c r="I71" s="29"/>
      <c r="J71" s="29"/>
      <c r="K71" s="29"/>
      <c r="L71" s="29"/>
      <c r="M71" s="89"/>
    </row>
    <row r="72" spans="2:13" x14ac:dyDescent="0.25">
      <c r="B72" s="29"/>
      <c r="C72" s="29" t="s">
        <v>109</v>
      </c>
      <c r="D72" s="29"/>
      <c r="E72" s="29"/>
      <c r="F72" s="113"/>
      <c r="G72" s="27"/>
      <c r="H72" s="29"/>
      <c r="I72" s="29"/>
      <c r="J72" s="29"/>
      <c r="K72" s="29"/>
      <c r="L72" s="29"/>
      <c r="M72" s="89"/>
    </row>
    <row r="73" spans="2:13" x14ac:dyDescent="0.25">
      <c r="B73" s="29"/>
      <c r="C73" s="29" t="s">
        <v>110</v>
      </c>
      <c r="D73" s="29"/>
      <c r="E73" s="29"/>
      <c r="F73" s="113"/>
      <c r="G73" s="27"/>
      <c r="H73" s="29"/>
      <c r="I73" s="29"/>
      <c r="J73" s="29"/>
      <c r="K73" s="29"/>
      <c r="L73" s="29"/>
      <c r="M73" s="89"/>
    </row>
    <row r="74" spans="2:13" x14ac:dyDescent="0.25">
      <c r="B74" s="29"/>
      <c r="C74" s="29"/>
      <c r="D74" s="29"/>
      <c r="E74" s="29"/>
      <c r="F74" s="113"/>
      <c r="G74" s="27"/>
      <c r="H74" s="29"/>
      <c r="I74" s="29"/>
      <c r="J74" s="29"/>
      <c r="K74" s="29"/>
      <c r="L74" s="29"/>
      <c r="M74" s="89"/>
    </row>
    <row r="75" spans="2:13" x14ac:dyDescent="0.25">
      <c r="B75" s="29"/>
      <c r="C75" s="29"/>
      <c r="D75" s="29"/>
      <c r="E75" s="29"/>
      <c r="F75" s="113"/>
      <c r="G75" s="27"/>
      <c r="H75" s="29"/>
      <c r="I75" s="29"/>
      <c r="J75" s="29"/>
      <c r="K75" s="29"/>
      <c r="L75" s="29"/>
      <c r="M75" s="89"/>
    </row>
    <row r="76" spans="2:13" x14ac:dyDescent="0.25">
      <c r="B76" s="29"/>
      <c r="C76" s="29"/>
      <c r="D76" s="29"/>
      <c r="E76" s="29"/>
      <c r="F76" s="29"/>
      <c r="G76" s="27"/>
      <c r="H76" s="29"/>
      <c r="I76" s="29"/>
      <c r="J76" s="29"/>
      <c r="K76" s="29"/>
      <c r="L76" s="29"/>
      <c r="M76" s="89"/>
    </row>
    <row r="77" spans="2:13" x14ac:dyDescent="0.25">
      <c r="B77" s="95"/>
      <c r="C77" s="95"/>
      <c r="D77" s="95"/>
      <c r="E77" s="95"/>
      <c r="F77" s="95"/>
      <c r="G77" s="117"/>
      <c r="H77" s="95"/>
      <c r="I77" s="95"/>
      <c r="J77" s="95"/>
      <c r="K77" s="95"/>
      <c r="L77" s="95"/>
      <c r="M77" s="96"/>
    </row>
    <row r="78" spans="2:13" ht="43.15" customHeight="1" x14ac:dyDescent="0.25">
      <c r="B78" s="68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2:13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2:13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2:13" x14ac:dyDescent="0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2:13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2:13" x14ac:dyDescent="0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2:13" x14ac:dyDescent="0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2:13" x14ac:dyDescent="0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2:13" x14ac:dyDescent="0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2:13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2:13" x14ac:dyDescent="0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2:13" x14ac:dyDescent="0.2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2:13" x14ac:dyDescent="0.2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2:13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2:13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2:13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T73"/>
  <sheetViews>
    <sheetView showGridLines="0" workbookViewId="0">
      <selection activeCell="I65" sqref="I65"/>
    </sheetView>
  </sheetViews>
  <sheetFormatPr defaultRowHeight="15" x14ac:dyDescent="0.25"/>
  <cols>
    <col min="19" max="20" width="8.85546875" style="66" customWidth="1"/>
  </cols>
  <sheetData>
    <row r="5" spans="3:8" ht="15.75" x14ac:dyDescent="0.25">
      <c r="D5" s="13" t="s">
        <v>26</v>
      </c>
    </row>
    <row r="7" spans="3:8" x14ac:dyDescent="0.25">
      <c r="C7" s="14" t="s">
        <v>32</v>
      </c>
      <c r="D7" s="14"/>
      <c r="E7" s="14"/>
      <c r="F7" s="14"/>
      <c r="G7" s="14"/>
      <c r="H7" s="14"/>
    </row>
    <row r="9" spans="3:8" x14ac:dyDescent="0.25">
      <c r="C9" s="14" t="s">
        <v>35</v>
      </c>
    </row>
    <row r="10" spans="3:8" x14ac:dyDescent="0.25">
      <c r="C10" s="14"/>
    </row>
    <row r="12" spans="3:8" x14ac:dyDescent="0.25">
      <c r="C12" s="3" t="s">
        <v>28</v>
      </c>
      <c r="D12" s="10" t="s">
        <v>29</v>
      </c>
      <c r="E12" s="10" t="s">
        <v>30</v>
      </c>
      <c r="F12" s="19"/>
    </row>
    <row r="13" spans="3:8" x14ac:dyDescent="0.25">
      <c r="C13" s="3"/>
      <c r="D13" s="10">
        <v>30</v>
      </c>
      <c r="E13" s="10">
        <v>4</v>
      </c>
      <c r="F13" s="19"/>
    </row>
    <row r="14" spans="3:8" ht="15.75" x14ac:dyDescent="0.25">
      <c r="C14" s="3"/>
      <c r="D14" s="10">
        <v>120</v>
      </c>
      <c r="E14" s="10"/>
      <c r="F14" s="19"/>
      <c r="G14" s="22" t="str">
        <f>IF(E14="","",IF(E14=16,"Acertou !","Errado !"))</f>
        <v/>
      </c>
    </row>
    <row r="15" spans="3:8" ht="15.75" x14ac:dyDescent="0.25">
      <c r="C15" s="3"/>
      <c r="G15" s="23"/>
    </row>
    <row r="16" spans="3:8" ht="15.75" x14ac:dyDescent="0.25">
      <c r="C16" s="3"/>
      <c r="G16" s="23"/>
    </row>
    <row r="17" spans="3:8" ht="15.75" x14ac:dyDescent="0.25">
      <c r="C17" s="3"/>
      <c r="G17" s="23"/>
    </row>
    <row r="18" spans="3:8" ht="15.75" x14ac:dyDescent="0.25">
      <c r="C18" s="3" t="s">
        <v>31</v>
      </c>
      <c r="D18" s="10" t="s">
        <v>29</v>
      </c>
      <c r="E18" s="10" t="s">
        <v>30</v>
      </c>
      <c r="F18" s="19"/>
      <c r="G18" s="23"/>
    </row>
    <row r="19" spans="3:8" ht="15.75" x14ac:dyDescent="0.25">
      <c r="C19" s="3"/>
      <c r="D19" s="5">
        <v>100</v>
      </c>
      <c r="E19" s="5">
        <v>20</v>
      </c>
      <c r="F19" s="20"/>
      <c r="G19" s="23"/>
    </row>
    <row r="20" spans="3:8" ht="15.75" x14ac:dyDescent="0.25">
      <c r="C20" s="3"/>
      <c r="D20" s="5">
        <v>20</v>
      </c>
      <c r="E20" s="5"/>
      <c r="F20" s="20"/>
      <c r="G20" s="22" t="str">
        <f>IF(E20="","",IF(E20=4,"Acertou !","Errado"))</f>
        <v/>
      </c>
    </row>
    <row r="21" spans="3:8" ht="15.75" x14ac:dyDescent="0.25">
      <c r="C21" s="3"/>
      <c r="G21" s="23"/>
    </row>
    <row r="22" spans="3:8" ht="15.75" x14ac:dyDescent="0.25">
      <c r="C22" s="3"/>
      <c r="G22" s="23"/>
    </row>
    <row r="23" spans="3:8" ht="15.75" x14ac:dyDescent="0.25">
      <c r="C23" s="3"/>
      <c r="G23" s="23"/>
    </row>
    <row r="24" spans="3:8" ht="15.75" x14ac:dyDescent="0.25">
      <c r="C24" s="3" t="s">
        <v>33</v>
      </c>
      <c r="D24" s="10" t="s">
        <v>29</v>
      </c>
      <c r="E24" s="10" t="s">
        <v>30</v>
      </c>
      <c r="F24" s="19"/>
      <c r="G24" s="23"/>
    </row>
    <row r="25" spans="3:8" ht="15.75" x14ac:dyDescent="0.25">
      <c r="C25" s="3"/>
      <c r="D25" s="10">
        <v>4.8</v>
      </c>
      <c r="E25" s="10">
        <v>2.8</v>
      </c>
      <c r="F25" s="19"/>
      <c r="G25" s="23"/>
    </row>
    <row r="26" spans="3:8" ht="15.75" x14ac:dyDescent="0.25">
      <c r="C26" s="3"/>
      <c r="D26" s="10"/>
      <c r="E26" s="10">
        <v>5.6</v>
      </c>
      <c r="F26" s="19"/>
      <c r="G26" s="22" t="str">
        <f>IF(D26="","",IF(D26=9.6,"muito bem, acertou !","Errado"))</f>
        <v/>
      </c>
      <c r="H26" s="1"/>
    </row>
    <row r="27" spans="3:8" x14ac:dyDescent="0.25">
      <c r="C27" s="3"/>
      <c r="G27" s="1"/>
      <c r="H27" s="1"/>
    </row>
    <row r="28" spans="3:8" x14ac:dyDescent="0.25">
      <c r="C28" s="3"/>
      <c r="G28" s="1"/>
      <c r="H28" s="1"/>
    </row>
    <row r="29" spans="3:8" x14ac:dyDescent="0.25">
      <c r="C29" s="3"/>
      <c r="G29" s="1"/>
      <c r="H29" s="1"/>
    </row>
    <row r="30" spans="3:8" x14ac:dyDescent="0.25">
      <c r="C30" s="15" t="s">
        <v>36</v>
      </c>
      <c r="G30" s="1"/>
      <c r="H30" s="1"/>
    </row>
    <row r="31" spans="3:8" x14ac:dyDescent="0.25">
      <c r="C31" s="15"/>
      <c r="G31" s="1"/>
      <c r="H31" s="1"/>
    </row>
    <row r="32" spans="3:8" x14ac:dyDescent="0.25">
      <c r="C32" s="3"/>
      <c r="G32" s="1"/>
      <c r="H32" s="1"/>
    </row>
    <row r="33" spans="3:8" ht="15.75" x14ac:dyDescent="0.25">
      <c r="C33" s="3"/>
      <c r="G33" s="22"/>
      <c r="H33" s="1"/>
    </row>
    <row r="34" spans="3:8" ht="15.75" x14ac:dyDescent="0.25">
      <c r="C34" s="2" t="s">
        <v>34</v>
      </c>
      <c r="D34" s="10" t="s">
        <v>29</v>
      </c>
      <c r="E34" s="10" t="s">
        <v>30</v>
      </c>
      <c r="F34" s="19"/>
      <c r="G34" s="22"/>
      <c r="H34" s="1"/>
    </row>
    <row r="35" spans="3:8" ht="15.75" x14ac:dyDescent="0.25">
      <c r="C35" s="2"/>
      <c r="D35" s="10">
        <v>42</v>
      </c>
      <c r="E35" s="10">
        <v>28</v>
      </c>
      <c r="F35" s="19"/>
      <c r="G35" s="22"/>
      <c r="H35" s="1"/>
    </row>
    <row r="36" spans="3:8" ht="15.75" x14ac:dyDescent="0.25">
      <c r="C36" s="2"/>
      <c r="D36" s="10">
        <v>84</v>
      </c>
      <c r="E36" s="10"/>
      <c r="F36" s="19"/>
      <c r="G36" s="22" t="str">
        <f>IF(E36="","",IF(E36=14,"Muito bem, acertou !!","Errado"))</f>
        <v/>
      </c>
      <c r="H36" s="1"/>
    </row>
    <row r="37" spans="3:8" ht="15.75" x14ac:dyDescent="0.25">
      <c r="C37" s="2"/>
      <c r="G37" s="22"/>
      <c r="H37" s="1"/>
    </row>
    <row r="38" spans="3:8" ht="15.75" x14ac:dyDescent="0.25">
      <c r="C38" s="2"/>
      <c r="G38" s="22"/>
      <c r="H38" s="1"/>
    </row>
    <row r="39" spans="3:8" ht="15.75" x14ac:dyDescent="0.25">
      <c r="C39" s="2"/>
      <c r="G39" s="22"/>
      <c r="H39" s="1"/>
    </row>
    <row r="40" spans="3:8" ht="15.75" x14ac:dyDescent="0.25">
      <c r="C40" s="2"/>
      <c r="G40" s="22"/>
      <c r="H40" s="1"/>
    </row>
    <row r="41" spans="3:8" ht="15.75" x14ac:dyDescent="0.25">
      <c r="C41" s="2" t="s">
        <v>37</v>
      </c>
      <c r="D41" s="10" t="s">
        <v>29</v>
      </c>
      <c r="E41" s="10" t="s">
        <v>30</v>
      </c>
      <c r="F41" s="19"/>
      <c r="G41" s="22"/>
      <c r="H41" s="1"/>
    </row>
    <row r="42" spans="3:8" ht="15.75" x14ac:dyDescent="0.25">
      <c r="C42" s="2"/>
      <c r="D42" s="10">
        <v>120</v>
      </c>
      <c r="E42" s="10">
        <v>40</v>
      </c>
      <c r="F42" s="19"/>
      <c r="G42" s="22"/>
      <c r="H42" s="1"/>
    </row>
    <row r="43" spans="3:8" ht="15.75" x14ac:dyDescent="0.25">
      <c r="C43" s="2"/>
      <c r="D43" s="10">
        <v>60</v>
      </c>
      <c r="E43" s="10"/>
      <c r="F43" s="19"/>
      <c r="G43" s="22" t="str">
        <f>IF(E43="","",IF(E43=80,"Correto !","Errado"))</f>
        <v/>
      </c>
      <c r="H43" s="1"/>
    </row>
    <row r="44" spans="3:8" ht="15.75" x14ac:dyDescent="0.25">
      <c r="C44" s="2"/>
      <c r="G44" s="22"/>
      <c r="H44" s="1"/>
    </row>
    <row r="45" spans="3:8" ht="15.75" x14ac:dyDescent="0.25">
      <c r="C45" s="2"/>
      <c r="G45" s="22"/>
      <c r="H45" s="1"/>
    </row>
    <row r="46" spans="3:8" ht="15.75" x14ac:dyDescent="0.25">
      <c r="C46" s="2"/>
      <c r="G46" s="22"/>
      <c r="H46" s="1"/>
    </row>
    <row r="47" spans="3:8" ht="15.75" x14ac:dyDescent="0.25">
      <c r="C47" s="2"/>
      <c r="G47" s="22"/>
      <c r="H47" s="1"/>
    </row>
    <row r="48" spans="3:8" ht="15.75" x14ac:dyDescent="0.25">
      <c r="C48" s="2" t="s">
        <v>38</v>
      </c>
      <c r="D48" s="10" t="s">
        <v>29</v>
      </c>
      <c r="E48" s="10" t="s">
        <v>30</v>
      </c>
      <c r="F48" s="19"/>
      <c r="G48" s="22"/>
      <c r="H48" s="1"/>
    </row>
    <row r="49" spans="3:8" ht="15.75" x14ac:dyDescent="0.25">
      <c r="C49" s="2"/>
      <c r="D49" s="10">
        <v>1.2</v>
      </c>
      <c r="E49" s="10">
        <v>6.9</v>
      </c>
      <c r="F49" s="19"/>
      <c r="G49" s="22"/>
      <c r="H49" s="1"/>
    </row>
    <row r="50" spans="3:8" ht="15.75" x14ac:dyDescent="0.25">
      <c r="C50" s="2"/>
      <c r="D50" s="10">
        <v>3.6</v>
      </c>
      <c r="E50" s="10"/>
      <c r="F50" s="19"/>
      <c r="G50" s="22" t="str">
        <f>IF(E50="","",IF(E50=2.3,"Acertou !","Errado"))</f>
        <v/>
      </c>
      <c r="H50" s="1"/>
    </row>
    <row r="51" spans="3:8" x14ac:dyDescent="0.25">
      <c r="C51" s="2"/>
      <c r="G51" s="1"/>
      <c r="H51" s="1"/>
    </row>
    <row r="52" spans="3:8" x14ac:dyDescent="0.25">
      <c r="C52" s="2"/>
      <c r="G52" s="1"/>
      <c r="H52" s="1"/>
    </row>
    <row r="53" spans="3:8" x14ac:dyDescent="0.25">
      <c r="C53" s="2"/>
    </row>
    <row r="54" spans="3:8" x14ac:dyDescent="0.25">
      <c r="C54" s="3"/>
    </row>
    <row r="55" spans="3:8" s="66" customFormat="1" x14ac:dyDescent="0.25">
      <c r="C55" s="68"/>
    </row>
    <row r="56" spans="3:8" s="66" customFormat="1" x14ac:dyDescent="0.25">
      <c r="C56" s="68"/>
    </row>
    <row r="57" spans="3:8" s="66" customFormat="1" x14ac:dyDescent="0.25"/>
    <row r="58" spans="3:8" s="66" customFormat="1" x14ac:dyDescent="0.25"/>
    <row r="59" spans="3:8" s="66" customFormat="1" x14ac:dyDescent="0.25"/>
    <row r="60" spans="3:8" s="66" customFormat="1" x14ac:dyDescent="0.25"/>
    <row r="61" spans="3:8" s="66" customFormat="1" x14ac:dyDescent="0.25"/>
    <row r="62" spans="3:8" s="66" customFormat="1" x14ac:dyDescent="0.25"/>
    <row r="63" spans="3:8" s="66" customFormat="1" x14ac:dyDescent="0.25"/>
    <row r="64" spans="3:8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129"/>
  <sheetViews>
    <sheetView showGridLines="0" workbookViewId="0">
      <selection activeCell="F87" sqref="F87"/>
    </sheetView>
  </sheetViews>
  <sheetFormatPr defaultRowHeight="15" x14ac:dyDescent="0.25"/>
  <cols>
    <col min="3" max="3" width="9.140625" customWidth="1"/>
    <col min="4" max="4" width="17.28515625" customWidth="1"/>
    <col min="5" max="5" width="20.5703125" customWidth="1"/>
    <col min="17" max="17" width="8.85546875" style="66" customWidth="1"/>
  </cols>
  <sheetData>
    <row r="6" spans="3:8" ht="18.75" x14ac:dyDescent="0.3">
      <c r="C6" s="11" t="s">
        <v>23</v>
      </c>
    </row>
    <row r="9" spans="3:8" ht="15.75" x14ac:dyDescent="0.25">
      <c r="C9" s="13" t="s">
        <v>99</v>
      </c>
      <c r="D9" s="13"/>
      <c r="E9" s="13"/>
      <c r="F9" s="13"/>
      <c r="G9" s="12"/>
      <c r="H9" s="12"/>
    </row>
    <row r="10" spans="3:8" ht="15.75" x14ac:dyDescent="0.25">
      <c r="C10" s="13"/>
      <c r="D10" s="13"/>
      <c r="E10" s="13"/>
      <c r="F10" s="13"/>
      <c r="G10" s="12"/>
      <c r="H10" s="12"/>
    </row>
    <row r="11" spans="3:8" ht="15.75" x14ac:dyDescent="0.25">
      <c r="C11" s="13"/>
      <c r="D11" s="13"/>
      <c r="E11" s="13"/>
      <c r="F11" s="13"/>
      <c r="G11" s="12"/>
      <c r="H11" s="12"/>
    </row>
    <row r="12" spans="3:8" ht="15.75" x14ac:dyDescent="0.25">
      <c r="C12" s="16"/>
      <c r="D12" s="12"/>
      <c r="E12" s="12"/>
      <c r="F12" s="12"/>
      <c r="G12" s="12"/>
      <c r="H12" s="12"/>
    </row>
    <row r="13" spans="3:8" ht="63.6" customHeight="1" x14ac:dyDescent="0.25">
      <c r="C13" s="3" t="s">
        <v>3</v>
      </c>
      <c r="D13" s="7" t="s">
        <v>24</v>
      </c>
      <c r="E13" s="7" t="s">
        <v>25</v>
      </c>
    </row>
    <row r="14" spans="3:8" x14ac:dyDescent="0.25">
      <c r="C14" s="3"/>
      <c r="D14" s="10">
        <v>3</v>
      </c>
      <c r="E14" s="10">
        <v>30</v>
      </c>
    </row>
    <row r="15" spans="3:8" ht="15.75" x14ac:dyDescent="0.25">
      <c r="C15" s="3"/>
      <c r="D15" s="10">
        <v>6</v>
      </c>
      <c r="E15" s="10"/>
      <c r="F15" s="14"/>
      <c r="G15" s="22" t="str">
        <f>IF(E15="","",IF(E15=60,"Correto !","Errado"))</f>
        <v/>
      </c>
    </row>
    <row r="16" spans="3:8" ht="15.75" x14ac:dyDescent="0.25">
      <c r="C16" s="3"/>
      <c r="G16" s="21"/>
    </row>
    <row r="17" spans="3:7" ht="15.75" x14ac:dyDescent="0.25">
      <c r="C17" s="3"/>
      <c r="G17" s="21"/>
    </row>
    <row r="18" spans="3:7" ht="15.75" x14ac:dyDescent="0.25">
      <c r="C18" s="3"/>
      <c r="G18" s="21"/>
    </row>
    <row r="19" spans="3:7" ht="15.75" x14ac:dyDescent="0.25">
      <c r="C19" s="3"/>
      <c r="G19" s="21"/>
    </row>
    <row r="20" spans="3:7" ht="15.75" x14ac:dyDescent="0.25">
      <c r="C20" s="3"/>
      <c r="G20" s="21"/>
    </row>
    <row r="21" spans="3:7" ht="43.9" customHeight="1" x14ac:dyDescent="0.25">
      <c r="C21" s="3" t="s">
        <v>4</v>
      </c>
      <c r="D21" s="8" t="s">
        <v>39</v>
      </c>
      <c r="E21" s="8" t="s">
        <v>40</v>
      </c>
      <c r="G21" s="21"/>
    </row>
    <row r="22" spans="3:7" ht="15.75" x14ac:dyDescent="0.25">
      <c r="C22" s="3"/>
      <c r="D22" s="10">
        <v>40</v>
      </c>
      <c r="E22" s="10">
        <v>160</v>
      </c>
      <c r="G22" s="21"/>
    </row>
    <row r="23" spans="3:7" ht="15.75" x14ac:dyDescent="0.25">
      <c r="C23" s="3"/>
      <c r="D23" s="10">
        <v>200</v>
      </c>
      <c r="E23" s="10"/>
      <c r="G23" s="22" t="str">
        <f>IF(E23="","",IF(E23=800,"Correto !","Errado !"))</f>
        <v/>
      </c>
    </row>
    <row r="24" spans="3:7" ht="15.75" x14ac:dyDescent="0.25">
      <c r="C24" s="3"/>
      <c r="D24" s="4"/>
      <c r="E24" s="4"/>
      <c r="G24" s="21"/>
    </row>
    <row r="25" spans="3:7" ht="15.75" x14ac:dyDescent="0.25">
      <c r="C25" s="3"/>
      <c r="D25" s="4"/>
      <c r="E25" s="4"/>
      <c r="G25" s="21"/>
    </row>
    <row r="26" spans="3:7" ht="15.75" x14ac:dyDescent="0.25">
      <c r="C26" s="3"/>
      <c r="D26" s="4"/>
      <c r="E26" s="4"/>
      <c r="G26" s="21"/>
    </row>
    <row r="27" spans="3:7" ht="15.75" x14ac:dyDescent="0.25">
      <c r="C27" s="3"/>
      <c r="D27" s="4"/>
      <c r="E27" s="4"/>
      <c r="G27" s="21"/>
    </row>
    <row r="28" spans="3:7" ht="15.75" x14ac:dyDescent="0.25">
      <c r="C28" s="3"/>
      <c r="D28" s="4"/>
      <c r="E28" s="4"/>
      <c r="G28" s="21"/>
    </row>
    <row r="29" spans="3:7" ht="42" customHeight="1" x14ac:dyDescent="0.25">
      <c r="C29" s="3" t="s">
        <v>5</v>
      </c>
      <c r="D29" s="7" t="s">
        <v>41</v>
      </c>
      <c r="E29" s="7" t="s">
        <v>42</v>
      </c>
      <c r="G29" s="21"/>
    </row>
    <row r="30" spans="3:7" ht="15.75" x14ac:dyDescent="0.25">
      <c r="C30" s="3"/>
      <c r="D30" s="10">
        <v>90</v>
      </c>
      <c r="E30" s="10">
        <v>6</v>
      </c>
      <c r="G30" s="21"/>
    </row>
    <row r="31" spans="3:7" ht="15.75" x14ac:dyDescent="0.25">
      <c r="C31" s="3"/>
      <c r="D31" s="10">
        <v>45</v>
      </c>
      <c r="E31" s="10"/>
      <c r="G31" s="22" t="str">
        <f>IF(E31="","",IF(E31=12,"Acertou !","Errado"))</f>
        <v/>
      </c>
    </row>
    <row r="32" spans="3:7" ht="15.75" x14ac:dyDescent="0.25">
      <c r="C32" s="3"/>
      <c r="D32" s="3"/>
      <c r="E32" s="3"/>
      <c r="G32" s="21"/>
    </row>
    <row r="33" spans="3:7" ht="15.75" x14ac:dyDescent="0.25">
      <c r="C33" s="3"/>
      <c r="D33" s="3"/>
      <c r="E33" s="3"/>
      <c r="G33" s="21"/>
    </row>
    <row r="34" spans="3:7" ht="15.75" x14ac:dyDescent="0.25">
      <c r="C34" s="3"/>
      <c r="D34" s="3"/>
      <c r="E34" s="3"/>
      <c r="G34" s="21"/>
    </row>
    <row r="35" spans="3:7" ht="15.75" x14ac:dyDescent="0.25">
      <c r="C35" s="3"/>
      <c r="D35" s="3"/>
      <c r="E35" s="3"/>
      <c r="G35" s="21"/>
    </row>
    <row r="36" spans="3:7" ht="15.75" x14ac:dyDescent="0.25">
      <c r="C36" s="3"/>
      <c r="D36" s="3"/>
      <c r="E36" s="3"/>
      <c r="G36" s="21"/>
    </row>
    <row r="37" spans="3:7" ht="15.75" x14ac:dyDescent="0.25">
      <c r="C37" s="3"/>
      <c r="D37" s="3" t="s">
        <v>65</v>
      </c>
      <c r="E37" s="3"/>
      <c r="G37" s="21"/>
    </row>
    <row r="38" spans="3:7" ht="45" customHeight="1" x14ac:dyDescent="0.25">
      <c r="C38" s="3" t="s">
        <v>10</v>
      </c>
      <c r="D38" s="7" t="s">
        <v>43</v>
      </c>
      <c r="E38" s="7" t="s">
        <v>42</v>
      </c>
      <c r="G38" s="21"/>
    </row>
    <row r="39" spans="3:7" ht="15.75" x14ac:dyDescent="0.25">
      <c r="C39" s="3"/>
      <c r="D39" s="10">
        <v>600</v>
      </c>
      <c r="E39" s="10">
        <v>4</v>
      </c>
      <c r="G39" s="21"/>
    </row>
    <row r="40" spans="3:7" ht="15.75" x14ac:dyDescent="0.25">
      <c r="C40" s="3"/>
      <c r="D40" s="10">
        <v>900</v>
      </c>
      <c r="E40" s="10"/>
      <c r="G40" s="21" t="str">
        <f>IF(E40="","",IF(E40=6,"Correto !","Errado !"))</f>
        <v/>
      </c>
    </row>
    <row r="41" spans="3:7" ht="15.75" x14ac:dyDescent="0.25">
      <c r="C41" s="3"/>
      <c r="D41" s="3" t="s">
        <v>66</v>
      </c>
      <c r="E41" s="3"/>
      <c r="G41" s="21"/>
    </row>
    <row r="42" spans="3:7" ht="15.75" x14ac:dyDescent="0.25">
      <c r="C42" s="3"/>
      <c r="D42" s="3"/>
      <c r="E42" s="3"/>
      <c r="G42" s="21"/>
    </row>
    <row r="43" spans="3:7" ht="15.75" x14ac:dyDescent="0.25">
      <c r="C43" s="3"/>
      <c r="D43" s="3"/>
      <c r="E43" s="3"/>
      <c r="G43" s="21"/>
    </row>
    <row r="44" spans="3:7" ht="15.75" x14ac:dyDescent="0.25">
      <c r="C44" s="3"/>
      <c r="D44" s="3"/>
      <c r="E44" s="3"/>
      <c r="G44" s="21"/>
    </row>
    <row r="45" spans="3:7" ht="15.75" x14ac:dyDescent="0.25">
      <c r="C45" s="3"/>
      <c r="D45" s="3"/>
      <c r="E45" s="3"/>
      <c r="G45" s="21"/>
    </row>
    <row r="46" spans="3:7" ht="15.75" x14ac:dyDescent="0.25">
      <c r="C46" s="3"/>
      <c r="D46" s="2"/>
      <c r="E46" s="2"/>
      <c r="G46" s="21"/>
    </row>
    <row r="47" spans="3:7" ht="42.6" customHeight="1" x14ac:dyDescent="0.25">
      <c r="C47" s="3" t="s">
        <v>12</v>
      </c>
      <c r="D47" s="7" t="s">
        <v>64</v>
      </c>
      <c r="E47" s="7" t="s">
        <v>44</v>
      </c>
      <c r="G47" s="21"/>
    </row>
    <row r="48" spans="3:7" ht="15.75" x14ac:dyDescent="0.25">
      <c r="C48" s="3"/>
      <c r="D48" s="18">
        <v>80000</v>
      </c>
      <c r="E48" s="10">
        <v>4</v>
      </c>
      <c r="G48" s="21"/>
    </row>
    <row r="49" spans="3:7" ht="15.75" x14ac:dyDescent="0.25">
      <c r="C49" s="3"/>
      <c r="D49" s="18"/>
      <c r="E49" s="10">
        <v>16</v>
      </c>
      <c r="G49" s="21" t="str">
        <f>IF(D49="","",IF(D49=20000,"Correto !","Errado !"))</f>
        <v/>
      </c>
    </row>
    <row r="50" spans="3:7" ht="15.75" x14ac:dyDescent="0.25">
      <c r="C50" s="3"/>
      <c r="D50" s="63" t="s">
        <v>96</v>
      </c>
      <c r="E50" s="64"/>
      <c r="G50" s="21"/>
    </row>
    <row r="51" spans="3:7" ht="15.75" x14ac:dyDescent="0.25">
      <c r="C51" s="3"/>
      <c r="D51" s="63" t="s">
        <v>97</v>
      </c>
      <c r="E51" s="64"/>
      <c r="G51" s="21"/>
    </row>
    <row r="52" spans="3:7" ht="15.75" x14ac:dyDescent="0.25">
      <c r="C52" s="3"/>
      <c r="D52" s="63"/>
      <c r="E52" s="64"/>
      <c r="G52" s="21"/>
    </row>
    <row r="53" spans="3:7" ht="15.75" x14ac:dyDescent="0.25">
      <c r="C53" s="3"/>
      <c r="D53" s="63"/>
      <c r="E53" s="64"/>
      <c r="G53" s="21"/>
    </row>
    <row r="54" spans="3:7" ht="15.75" x14ac:dyDescent="0.25">
      <c r="C54" s="3"/>
      <c r="D54" s="3"/>
      <c r="E54" s="3"/>
      <c r="G54" s="21"/>
    </row>
    <row r="55" spans="3:7" ht="15.75" x14ac:dyDescent="0.25">
      <c r="C55" s="3"/>
      <c r="D55" s="3"/>
      <c r="E55" s="3"/>
      <c r="G55" s="21"/>
    </row>
    <row r="56" spans="3:7" ht="43.9" customHeight="1" x14ac:dyDescent="0.25">
      <c r="C56" s="3" t="s">
        <v>17</v>
      </c>
      <c r="D56" s="7" t="s">
        <v>45</v>
      </c>
      <c r="E56" s="7" t="s">
        <v>46</v>
      </c>
      <c r="G56" s="21"/>
    </row>
    <row r="57" spans="3:7" ht="15.75" x14ac:dyDescent="0.25">
      <c r="C57" s="3"/>
      <c r="D57" s="10">
        <v>55</v>
      </c>
      <c r="E57" s="10">
        <v>400</v>
      </c>
      <c r="G57" s="21"/>
    </row>
    <row r="58" spans="3:7" ht="15.75" x14ac:dyDescent="0.25">
      <c r="C58" s="3"/>
      <c r="D58" s="10">
        <v>110</v>
      </c>
      <c r="E58" s="10"/>
      <c r="G58" s="21" t="str">
        <f>IF(E58="","",IF(E58=800,"Acertou !","Errado !"))</f>
        <v/>
      </c>
    </row>
    <row r="59" spans="3:7" ht="15.75" x14ac:dyDescent="0.25">
      <c r="C59" s="3"/>
      <c r="D59" s="3"/>
      <c r="E59" s="3"/>
      <c r="G59" s="21"/>
    </row>
    <row r="60" spans="3:7" ht="15.75" x14ac:dyDescent="0.25">
      <c r="C60" s="3"/>
      <c r="D60" s="3"/>
      <c r="E60" s="3"/>
      <c r="G60" s="21"/>
    </row>
    <row r="61" spans="3:7" ht="15.75" x14ac:dyDescent="0.25">
      <c r="C61" s="3"/>
      <c r="D61" s="3"/>
      <c r="E61" s="3"/>
      <c r="G61" s="21"/>
    </row>
    <row r="62" spans="3:7" ht="15.75" x14ac:dyDescent="0.25">
      <c r="C62" s="3"/>
      <c r="D62" s="3"/>
      <c r="E62" s="3"/>
      <c r="G62" s="21"/>
    </row>
    <row r="63" spans="3:7" ht="15.75" x14ac:dyDescent="0.25">
      <c r="C63" s="3"/>
      <c r="D63" s="3"/>
      <c r="E63" s="3"/>
      <c r="G63" s="21"/>
    </row>
    <row r="64" spans="3:7" ht="15.75" x14ac:dyDescent="0.25">
      <c r="C64" s="3"/>
      <c r="D64" s="3"/>
      <c r="E64" s="3"/>
      <c r="G64" s="21"/>
    </row>
    <row r="65" spans="3:7" ht="42.6" customHeight="1" x14ac:dyDescent="0.25">
      <c r="C65" s="3" t="s">
        <v>20</v>
      </c>
      <c r="D65" s="7" t="s">
        <v>47</v>
      </c>
      <c r="E65" s="7" t="s">
        <v>48</v>
      </c>
      <c r="G65" s="21"/>
    </row>
    <row r="66" spans="3:7" ht="15.75" x14ac:dyDescent="0.25">
      <c r="C66" s="3"/>
      <c r="D66" s="10">
        <v>2</v>
      </c>
      <c r="E66" s="10">
        <v>28</v>
      </c>
      <c r="G66" s="21"/>
    </row>
    <row r="67" spans="3:7" ht="15.75" x14ac:dyDescent="0.25">
      <c r="C67" s="3"/>
      <c r="D67" s="10"/>
      <c r="E67" s="10">
        <v>7</v>
      </c>
      <c r="G67" s="21" t="str">
        <f>IF(D67="","",IF(D67=0.5,"Acertou !","Errado !"))</f>
        <v/>
      </c>
    </row>
    <row r="68" spans="3:7" x14ac:dyDescent="0.25">
      <c r="C68" s="3"/>
      <c r="D68" s="3"/>
      <c r="E68" s="3"/>
      <c r="G68" s="1"/>
    </row>
    <row r="69" spans="3:7" x14ac:dyDescent="0.25">
      <c r="C69" s="3"/>
      <c r="D69" s="3"/>
      <c r="E69" s="3"/>
      <c r="G69" s="1"/>
    </row>
    <row r="70" spans="3:7" x14ac:dyDescent="0.25">
      <c r="C70" s="3"/>
      <c r="D70" s="3"/>
      <c r="E70" s="3"/>
      <c r="G70" s="1"/>
    </row>
    <row r="71" spans="3:7" x14ac:dyDescent="0.25">
      <c r="C71" s="3"/>
      <c r="D71" s="3"/>
      <c r="E71" s="3"/>
    </row>
    <row r="72" spans="3:7" s="66" customFormat="1" x14ac:dyDescent="0.25">
      <c r="C72" s="68"/>
      <c r="D72" s="68"/>
      <c r="E72" s="68"/>
    </row>
    <row r="73" spans="3:7" s="66" customFormat="1" x14ac:dyDescent="0.25">
      <c r="C73" s="68"/>
      <c r="D73" s="68"/>
      <c r="E73" s="68"/>
    </row>
    <row r="74" spans="3:7" s="66" customFormat="1" x14ac:dyDescent="0.25">
      <c r="C74" s="68"/>
      <c r="D74" s="68"/>
      <c r="E74" s="68"/>
    </row>
    <row r="75" spans="3:7" s="66" customFormat="1" x14ac:dyDescent="0.25">
      <c r="C75" s="68"/>
      <c r="D75" s="68"/>
      <c r="E75" s="68"/>
    </row>
    <row r="76" spans="3:7" s="66" customFormat="1" x14ac:dyDescent="0.25">
      <c r="C76" s="68"/>
      <c r="D76" s="68"/>
      <c r="E76" s="68"/>
    </row>
    <row r="77" spans="3:7" s="66" customFormat="1" x14ac:dyDescent="0.25">
      <c r="C77" s="68"/>
      <c r="D77" s="68"/>
      <c r="E77" s="68"/>
    </row>
    <row r="78" spans="3:7" s="66" customFormat="1" x14ac:dyDescent="0.25">
      <c r="C78" s="68"/>
      <c r="D78" s="68"/>
      <c r="E78" s="68"/>
    </row>
    <row r="79" spans="3:7" s="66" customFormat="1" x14ac:dyDescent="0.25">
      <c r="C79" s="68"/>
      <c r="D79" s="68"/>
      <c r="E79" s="68"/>
    </row>
    <row r="80" spans="3:7" s="66" customFormat="1" x14ac:dyDescent="0.25">
      <c r="C80" s="68"/>
      <c r="D80" s="68"/>
      <c r="E80" s="68"/>
    </row>
    <row r="81" spans="3:5" s="66" customFormat="1" x14ac:dyDescent="0.25">
      <c r="C81" s="68"/>
      <c r="D81" s="68"/>
      <c r="E81" s="68"/>
    </row>
    <row r="82" spans="3:5" s="66" customFormat="1" x14ac:dyDescent="0.25">
      <c r="C82" s="68"/>
      <c r="D82" s="68"/>
      <c r="E82" s="68"/>
    </row>
    <row r="83" spans="3:5" s="66" customFormat="1" x14ac:dyDescent="0.25">
      <c r="C83" s="68"/>
      <c r="D83" s="69"/>
      <c r="E83" s="69"/>
    </row>
    <row r="84" spans="3:5" s="66" customFormat="1" x14ac:dyDescent="0.25">
      <c r="C84" s="68"/>
      <c r="D84" s="70"/>
      <c r="E84" s="70"/>
    </row>
    <row r="85" spans="3:5" s="66" customFormat="1" x14ac:dyDescent="0.25">
      <c r="C85" s="68"/>
      <c r="D85" s="70"/>
      <c r="E85" s="70"/>
    </row>
    <row r="86" spans="3:5" s="66" customFormat="1" x14ac:dyDescent="0.25">
      <c r="C86" s="68"/>
      <c r="D86" s="70"/>
      <c r="E86" s="70"/>
    </row>
    <row r="87" spans="3:5" s="66" customFormat="1" x14ac:dyDescent="0.25">
      <c r="C87" s="68"/>
      <c r="D87" s="70"/>
      <c r="E87" s="70"/>
    </row>
    <row r="88" spans="3:5" s="66" customFormat="1" x14ac:dyDescent="0.25">
      <c r="C88" s="68"/>
      <c r="D88" s="70"/>
      <c r="E88" s="70"/>
    </row>
    <row r="89" spans="3:5" s="66" customFormat="1" x14ac:dyDescent="0.25">
      <c r="C89" s="68"/>
      <c r="D89" s="70"/>
      <c r="E89" s="70"/>
    </row>
    <row r="90" spans="3:5" s="66" customFormat="1" x14ac:dyDescent="0.25">
      <c r="C90" s="68"/>
      <c r="D90" s="70"/>
      <c r="E90" s="70"/>
    </row>
    <row r="91" spans="3:5" s="66" customFormat="1" x14ac:dyDescent="0.25">
      <c r="C91" s="68"/>
      <c r="D91" s="70"/>
      <c r="E91" s="70"/>
    </row>
    <row r="92" spans="3:5" s="66" customFormat="1" x14ac:dyDescent="0.25">
      <c r="C92" s="68"/>
      <c r="D92" s="70"/>
      <c r="E92" s="70"/>
    </row>
    <row r="93" spans="3:5" s="66" customFormat="1" x14ac:dyDescent="0.25">
      <c r="C93" s="68"/>
      <c r="D93" s="70"/>
      <c r="E93" s="70"/>
    </row>
    <row r="94" spans="3:5" s="66" customFormat="1" x14ac:dyDescent="0.25">
      <c r="C94" s="68"/>
      <c r="D94" s="70"/>
      <c r="E94" s="70"/>
    </row>
    <row r="95" spans="3:5" s="66" customFormat="1" x14ac:dyDescent="0.25">
      <c r="C95" s="68"/>
      <c r="D95" s="70"/>
      <c r="E95" s="70"/>
    </row>
    <row r="96" spans="3:5" s="66" customFormat="1" x14ac:dyDescent="0.25">
      <c r="C96" s="68"/>
      <c r="D96" s="70"/>
      <c r="E96" s="70"/>
    </row>
    <row r="97" spans="3:5" s="66" customFormat="1" x14ac:dyDescent="0.25">
      <c r="C97" s="68"/>
      <c r="D97" s="70"/>
      <c r="E97" s="70"/>
    </row>
    <row r="98" spans="3:5" s="66" customFormat="1" x14ac:dyDescent="0.25">
      <c r="C98" s="68"/>
      <c r="D98" s="70"/>
      <c r="E98" s="70"/>
    </row>
    <row r="99" spans="3:5" s="66" customFormat="1" x14ac:dyDescent="0.25">
      <c r="C99" s="68"/>
      <c r="D99" s="70"/>
      <c r="E99" s="70"/>
    </row>
    <row r="100" spans="3:5" s="66" customFormat="1" x14ac:dyDescent="0.25">
      <c r="C100" s="68"/>
      <c r="D100" s="70"/>
      <c r="E100" s="70"/>
    </row>
    <row r="101" spans="3:5" s="66" customFormat="1" x14ac:dyDescent="0.25">
      <c r="C101" s="68"/>
      <c r="D101" s="70"/>
      <c r="E101" s="70"/>
    </row>
    <row r="102" spans="3:5" s="66" customFormat="1" x14ac:dyDescent="0.25">
      <c r="C102" s="68"/>
      <c r="D102" s="70"/>
      <c r="E102" s="70"/>
    </row>
    <row r="103" spans="3:5" x14ac:dyDescent="0.25">
      <c r="C103" s="3"/>
      <c r="D103" s="17"/>
      <c r="E103" s="17"/>
    </row>
    <row r="104" spans="3:5" x14ac:dyDescent="0.25">
      <c r="C104" s="3"/>
      <c r="D104" s="17"/>
      <c r="E104" s="17"/>
    </row>
    <row r="105" spans="3:5" x14ac:dyDescent="0.25">
      <c r="C105" s="3"/>
      <c r="D105" s="17"/>
      <c r="E105" s="17"/>
    </row>
    <row r="106" spans="3:5" x14ac:dyDescent="0.25">
      <c r="C106" s="3"/>
      <c r="D106" s="17"/>
      <c r="E106" s="17"/>
    </row>
    <row r="107" spans="3:5" x14ac:dyDescent="0.25">
      <c r="C107" s="3"/>
      <c r="D107" s="17"/>
      <c r="E107" s="17"/>
    </row>
    <row r="108" spans="3:5" x14ac:dyDescent="0.25">
      <c r="C108" s="3"/>
      <c r="D108" s="17"/>
      <c r="E108" s="17"/>
    </row>
    <row r="109" spans="3:5" x14ac:dyDescent="0.25">
      <c r="C109" s="3"/>
      <c r="D109" s="17"/>
      <c r="E109" s="17"/>
    </row>
    <row r="110" spans="3:5" x14ac:dyDescent="0.25">
      <c r="C110" s="3"/>
      <c r="D110" s="17"/>
      <c r="E110" s="17"/>
    </row>
    <row r="111" spans="3:5" x14ac:dyDescent="0.25">
      <c r="C111" s="3"/>
      <c r="D111" s="17"/>
      <c r="E111" s="17"/>
    </row>
    <row r="112" spans="3:5" x14ac:dyDescent="0.25">
      <c r="C112" s="3"/>
      <c r="D112" s="17"/>
      <c r="E112" s="17"/>
    </row>
    <row r="113" spans="3:5" x14ac:dyDescent="0.25">
      <c r="C113" s="3"/>
      <c r="D113" s="17"/>
      <c r="E113" s="17"/>
    </row>
    <row r="114" spans="3:5" x14ac:dyDescent="0.25">
      <c r="C114" s="3"/>
      <c r="D114" s="17"/>
      <c r="E114" s="17"/>
    </row>
    <row r="115" spans="3:5" x14ac:dyDescent="0.25">
      <c r="C115" s="3"/>
      <c r="D115" s="17"/>
      <c r="E115" s="17"/>
    </row>
    <row r="116" spans="3:5" x14ac:dyDescent="0.25">
      <c r="C116" s="3"/>
      <c r="D116" s="17"/>
      <c r="E116" s="17"/>
    </row>
    <row r="117" spans="3:5" x14ac:dyDescent="0.25">
      <c r="C117" s="3"/>
      <c r="D117" s="17"/>
      <c r="E117" s="17"/>
    </row>
    <row r="118" spans="3:5" x14ac:dyDescent="0.25">
      <c r="D118" s="17"/>
      <c r="E118" s="17"/>
    </row>
    <row r="119" spans="3:5" x14ac:dyDescent="0.25">
      <c r="D119" s="17"/>
      <c r="E119" s="17"/>
    </row>
    <row r="120" spans="3:5" x14ac:dyDescent="0.25">
      <c r="D120" s="17"/>
      <c r="E120" s="17"/>
    </row>
    <row r="121" spans="3:5" x14ac:dyDescent="0.25">
      <c r="D121" s="17"/>
      <c r="E121" s="17"/>
    </row>
    <row r="122" spans="3:5" x14ac:dyDescent="0.25">
      <c r="D122" s="17"/>
      <c r="E122" s="17"/>
    </row>
    <row r="123" spans="3:5" x14ac:dyDescent="0.25">
      <c r="D123" s="17"/>
      <c r="E123" s="17"/>
    </row>
    <row r="124" spans="3:5" x14ac:dyDescent="0.25">
      <c r="D124" s="17"/>
      <c r="E124" s="17"/>
    </row>
    <row r="125" spans="3:5" x14ac:dyDescent="0.25">
      <c r="D125" s="17"/>
      <c r="E125" s="17"/>
    </row>
    <row r="126" spans="3:5" x14ac:dyDescent="0.25">
      <c r="D126" s="17"/>
      <c r="E126" s="17"/>
    </row>
    <row r="127" spans="3:5" x14ac:dyDescent="0.25">
      <c r="D127" s="17"/>
      <c r="E127" s="17"/>
    </row>
    <row r="128" spans="3:5" x14ac:dyDescent="0.25">
      <c r="D128" s="17"/>
      <c r="E128" s="17"/>
    </row>
    <row r="129" spans="4:5" x14ac:dyDescent="0.25">
      <c r="D129" s="17"/>
      <c r="E129" s="1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47"/>
  <sheetViews>
    <sheetView showGridLines="0" workbookViewId="0">
      <selection activeCell="H131" sqref="H131"/>
    </sheetView>
  </sheetViews>
  <sheetFormatPr defaultRowHeight="15" x14ac:dyDescent="0.25"/>
  <cols>
    <col min="1" max="1" width="8.85546875" customWidth="1"/>
    <col min="2" max="2" width="0.140625" customWidth="1"/>
    <col min="3" max="3" width="14.140625" customWidth="1"/>
    <col min="4" max="4" width="13.85546875" customWidth="1"/>
    <col min="5" max="5" width="8.85546875" customWidth="1"/>
    <col min="6" max="6" width="5.42578125" customWidth="1"/>
    <col min="7" max="7" width="10.7109375" customWidth="1"/>
    <col min="13" max="14" width="9.5703125" customWidth="1"/>
    <col min="16" max="16" width="9.28515625" bestFit="1" customWidth="1"/>
    <col min="17" max="17" width="5.42578125" customWidth="1"/>
    <col min="20" max="20" width="8.85546875" style="66" customWidth="1"/>
  </cols>
  <sheetData>
    <row r="4" spans="7:15" ht="21" x14ac:dyDescent="0.35">
      <c r="G4" s="26" t="s">
        <v>89</v>
      </c>
    </row>
    <row r="16" spans="7:15" x14ac:dyDescent="0.25">
      <c r="O16" s="14" t="s">
        <v>71</v>
      </c>
    </row>
    <row r="17" spans="4:14" x14ac:dyDescent="0.25">
      <c r="E17" s="14"/>
      <c r="M17" s="14" t="s">
        <v>83</v>
      </c>
      <c r="N17" s="14"/>
    </row>
    <row r="24" spans="4:14" x14ac:dyDescent="0.25">
      <c r="K24" s="14" t="s">
        <v>73</v>
      </c>
    </row>
    <row r="26" spans="4:14" x14ac:dyDescent="0.25">
      <c r="E26" s="14" t="s">
        <v>82</v>
      </c>
      <c r="F26" s="14"/>
      <c r="G26" s="14"/>
    </row>
    <row r="30" spans="4:14" x14ac:dyDescent="0.25">
      <c r="D30" s="14" t="s">
        <v>76</v>
      </c>
    </row>
    <row r="35" spans="3:15" x14ac:dyDescent="0.25">
      <c r="K35" s="14" t="s">
        <v>73</v>
      </c>
    </row>
    <row r="36" spans="3:15" x14ac:dyDescent="0.25">
      <c r="D36" s="14" t="s">
        <v>77</v>
      </c>
    </row>
    <row r="38" spans="3:15" x14ac:dyDescent="0.25">
      <c r="F38" s="14" t="s">
        <v>74</v>
      </c>
      <c r="G38" s="14"/>
    </row>
    <row r="39" spans="3:15" x14ac:dyDescent="0.25">
      <c r="O39" s="14" t="s">
        <v>74</v>
      </c>
    </row>
    <row r="40" spans="3:15" x14ac:dyDescent="0.25">
      <c r="F40" s="14" t="s">
        <v>75</v>
      </c>
      <c r="G40" s="14"/>
      <c r="O40" s="14" t="s">
        <v>75</v>
      </c>
    </row>
    <row r="41" spans="3:15" x14ac:dyDescent="0.25">
      <c r="F41" s="14"/>
      <c r="G41" s="14"/>
      <c r="O41" s="14"/>
    </row>
    <row r="43" spans="3:15" x14ac:dyDescent="0.25">
      <c r="F43" s="14" t="s">
        <v>57</v>
      </c>
      <c r="O43" s="14" t="s">
        <v>58</v>
      </c>
    </row>
    <row r="47" spans="3:15" ht="15.75" x14ac:dyDescent="0.25">
      <c r="C47" s="13" t="s">
        <v>95</v>
      </c>
      <c r="D47" s="13"/>
      <c r="E47" s="13"/>
      <c r="F47" s="13"/>
      <c r="G47" s="13"/>
      <c r="H47" s="13"/>
      <c r="I47" s="13"/>
      <c r="J47" s="12"/>
      <c r="K47" s="12"/>
    </row>
    <row r="49" spans="3:11" ht="13.9" customHeight="1" x14ac:dyDescent="0.25">
      <c r="K49" s="29"/>
    </row>
    <row r="50" spans="3:11" hidden="1" x14ac:dyDescent="0.25">
      <c r="C50" s="30"/>
      <c r="D50" s="30"/>
      <c r="E50" s="30"/>
      <c r="F50" s="30"/>
      <c r="G50" s="30"/>
      <c r="H50" s="30"/>
      <c r="I50" s="31"/>
      <c r="J50" s="31"/>
      <c r="K50" s="27"/>
    </row>
    <row r="51" spans="3:11" x14ac:dyDescent="0.25">
      <c r="C51" s="29"/>
      <c r="D51" s="29"/>
      <c r="E51" s="29"/>
      <c r="F51" s="29"/>
      <c r="G51" s="29"/>
      <c r="H51" s="29"/>
      <c r="I51" s="29"/>
      <c r="J51" s="29"/>
      <c r="K51" s="29"/>
    </row>
    <row r="52" spans="3:11" x14ac:dyDescent="0.25">
      <c r="C52" s="32" t="s">
        <v>91</v>
      </c>
      <c r="D52" s="33"/>
      <c r="E52" s="33"/>
      <c r="F52" s="35"/>
      <c r="G52" s="37"/>
      <c r="H52" s="29"/>
      <c r="I52" s="29"/>
      <c r="J52" s="36" t="str">
        <f>IF(G52="","",IF(G52=2/4,"Correto !","Tente novamente !"))</f>
        <v/>
      </c>
      <c r="K52" s="29"/>
    </row>
    <row r="53" spans="3:11" x14ac:dyDescent="0.25">
      <c r="C53" s="29"/>
      <c r="D53" s="29"/>
      <c r="E53" s="29"/>
      <c r="F53" s="29"/>
      <c r="G53" s="38"/>
      <c r="H53" s="29"/>
      <c r="I53" s="29"/>
      <c r="J53" s="36"/>
      <c r="K53" s="29"/>
    </row>
    <row r="54" spans="3:11" x14ac:dyDescent="0.25">
      <c r="C54" s="32" t="s">
        <v>78</v>
      </c>
      <c r="D54" s="33" t="s">
        <v>90</v>
      </c>
      <c r="E54" s="33"/>
      <c r="F54" s="34" t="s">
        <v>79</v>
      </c>
      <c r="G54" s="39"/>
      <c r="H54" s="29"/>
      <c r="I54" s="29"/>
      <c r="J54" s="36" t="str">
        <f>IF(G54="","",IF(G54=4/8,"Correto !","Tente novamente !"))</f>
        <v/>
      </c>
      <c r="K54" s="29"/>
    </row>
    <row r="55" spans="3:11" x14ac:dyDescent="0.25">
      <c r="C55" s="29"/>
      <c r="D55" s="29"/>
      <c r="E55" s="29"/>
      <c r="F55" s="29"/>
      <c r="G55" s="38"/>
      <c r="H55" s="29"/>
      <c r="I55" s="29"/>
      <c r="J55" s="36"/>
      <c r="K55" s="29"/>
    </row>
    <row r="56" spans="3:11" x14ac:dyDescent="0.25">
      <c r="C56" s="32" t="s">
        <v>80</v>
      </c>
      <c r="D56" s="33"/>
      <c r="E56" s="33"/>
      <c r="F56" s="34"/>
      <c r="G56" s="39"/>
      <c r="H56" s="29"/>
      <c r="I56" s="29"/>
      <c r="J56" s="36" t="str">
        <f>IF(G56="","",IF(G56=3/6,"Correto !","Tente novamente !"))</f>
        <v/>
      </c>
      <c r="K56" s="29"/>
    </row>
    <row r="57" spans="3:11" x14ac:dyDescent="0.25">
      <c r="C57" s="29"/>
      <c r="D57" s="29"/>
      <c r="E57" s="29"/>
      <c r="F57" s="29"/>
      <c r="G57" s="38"/>
      <c r="H57" s="29"/>
      <c r="I57" s="29"/>
      <c r="J57" s="36"/>
      <c r="K57" s="29"/>
    </row>
    <row r="58" spans="3:11" x14ac:dyDescent="0.25">
      <c r="C58" s="32" t="s">
        <v>81</v>
      </c>
      <c r="D58" s="33"/>
      <c r="E58" s="33"/>
      <c r="F58" s="34"/>
      <c r="G58" s="39"/>
      <c r="H58" s="29"/>
      <c r="I58" s="29"/>
      <c r="J58" s="36" t="str">
        <f>IF(G58="","",IF(G58=7/14,"Correto !","Tente novamente"))</f>
        <v/>
      </c>
      <c r="K58" s="29"/>
    </row>
    <row r="59" spans="3:11" x14ac:dyDescent="0.25">
      <c r="C59" s="29"/>
      <c r="D59" s="29"/>
      <c r="E59" s="29"/>
      <c r="F59" s="29"/>
      <c r="G59" s="38"/>
      <c r="H59" s="29"/>
      <c r="I59" s="29"/>
      <c r="J59" s="36"/>
      <c r="K59" s="29"/>
    </row>
    <row r="60" spans="3:11" x14ac:dyDescent="0.25">
      <c r="C60" s="32" t="s">
        <v>84</v>
      </c>
      <c r="D60" s="33"/>
      <c r="E60" s="33"/>
      <c r="F60" s="34"/>
      <c r="G60" s="40"/>
      <c r="H60" s="29"/>
      <c r="I60" s="29"/>
      <c r="J60" s="36" t="str">
        <f>IF(G60="","",IF(G60=4/8,"Correto !","Tente novamente !"))</f>
        <v/>
      </c>
      <c r="K60" s="29"/>
    </row>
    <row r="61" spans="3:11" x14ac:dyDescent="0.25">
      <c r="C61" s="29"/>
      <c r="D61" s="29"/>
      <c r="E61" s="29"/>
      <c r="F61" s="29"/>
      <c r="G61" s="29"/>
      <c r="H61" s="29"/>
      <c r="I61" s="29"/>
      <c r="J61" s="29"/>
      <c r="K61" s="29"/>
    </row>
    <row r="62" spans="3:11" x14ac:dyDescent="0.25">
      <c r="C62" s="29"/>
      <c r="D62" s="29"/>
      <c r="E62" s="29"/>
      <c r="F62" s="29"/>
      <c r="G62" s="29"/>
      <c r="H62" s="29"/>
      <c r="I62" s="29"/>
      <c r="J62" s="29"/>
      <c r="K62" s="29"/>
    </row>
    <row r="63" spans="3:11" x14ac:dyDescent="0.25">
      <c r="C63" s="29"/>
      <c r="D63" s="29"/>
      <c r="E63" s="29"/>
      <c r="F63" s="29"/>
      <c r="G63" s="29"/>
      <c r="H63" s="29"/>
      <c r="I63" s="29"/>
      <c r="J63" s="29"/>
      <c r="K63" s="29"/>
    </row>
    <row r="64" spans="3:11" x14ac:dyDescent="0.25">
      <c r="C64" s="29"/>
      <c r="D64" s="29"/>
      <c r="E64" s="29"/>
      <c r="F64" s="29"/>
      <c r="G64" s="29"/>
      <c r="H64" s="29"/>
      <c r="I64" s="29"/>
      <c r="J64" s="29"/>
      <c r="K64" s="29"/>
    </row>
    <row r="65" spans="3:17" x14ac:dyDescent="0.25">
      <c r="C65" s="29"/>
      <c r="D65" s="29"/>
      <c r="E65" s="29"/>
      <c r="F65" s="29"/>
      <c r="G65" s="29"/>
      <c r="H65" s="29"/>
      <c r="I65" s="29"/>
      <c r="J65" s="29"/>
      <c r="K65" s="29"/>
    </row>
    <row r="66" spans="3:17" x14ac:dyDescent="0.25">
      <c r="C66" s="29"/>
      <c r="D66" s="29"/>
      <c r="E66" s="29"/>
      <c r="F66" s="29"/>
      <c r="G66" s="29"/>
      <c r="H66" s="29"/>
      <c r="I66" s="29"/>
      <c r="J66" s="29"/>
      <c r="K66" s="29"/>
    </row>
    <row r="67" spans="3:17" x14ac:dyDescent="0.25">
      <c r="C67" s="29"/>
      <c r="D67" s="29"/>
      <c r="E67" s="29"/>
      <c r="F67" s="29"/>
      <c r="G67" s="29"/>
      <c r="H67" s="29"/>
      <c r="I67" s="29"/>
      <c r="J67" s="29"/>
      <c r="K67" s="29"/>
    </row>
    <row r="68" spans="3:17" x14ac:dyDescent="0.25">
      <c r="C68" s="29"/>
      <c r="D68" s="29"/>
      <c r="E68" s="29"/>
      <c r="F68" s="29"/>
      <c r="G68" s="29"/>
      <c r="H68" s="29"/>
      <c r="I68" s="29"/>
      <c r="J68" s="29"/>
      <c r="K68" s="29"/>
    </row>
    <row r="78" spans="3:17" x14ac:dyDescent="0.25">
      <c r="L78" t="s">
        <v>59</v>
      </c>
      <c r="Q78" t="s">
        <v>63</v>
      </c>
    </row>
    <row r="79" spans="3:17" x14ac:dyDescent="0.25">
      <c r="H79" t="s">
        <v>72</v>
      </c>
    </row>
    <row r="81" spans="1:24" x14ac:dyDescent="0.25">
      <c r="D81" t="s">
        <v>60</v>
      </c>
      <c r="K81" t="s">
        <v>61</v>
      </c>
      <c r="O81" t="s">
        <v>62</v>
      </c>
    </row>
    <row r="87" spans="1:24" ht="24" customHeight="1" x14ac:dyDescent="0.25">
      <c r="A87" s="43"/>
      <c r="B87" s="43"/>
      <c r="C87" s="43"/>
      <c r="D87" s="43"/>
      <c r="E87" s="47"/>
      <c r="F87" s="47"/>
      <c r="G87" s="47"/>
      <c r="H87" s="47"/>
      <c r="I87" s="47"/>
    </row>
    <row r="88" spans="1:24" hidden="1" x14ac:dyDescent="0.25">
      <c r="A88" s="44"/>
      <c r="B88" s="44"/>
      <c r="C88" s="44"/>
      <c r="D88" s="44"/>
      <c r="E88" s="47"/>
      <c r="F88" s="47"/>
      <c r="G88" s="47"/>
      <c r="H88" s="47"/>
      <c r="I88" s="47"/>
      <c r="J88" s="29"/>
    </row>
    <row r="89" spans="1:24" ht="0.6" customHeight="1" x14ac:dyDescent="0.25">
      <c r="A89" s="44"/>
      <c r="B89" s="45"/>
      <c r="C89" s="45"/>
      <c r="D89" s="45"/>
      <c r="E89" s="52"/>
      <c r="F89" s="52"/>
      <c r="G89" s="52"/>
      <c r="H89" s="47"/>
      <c r="I89" s="47"/>
      <c r="J89" s="29"/>
    </row>
    <row r="90" spans="1:24" s="42" customFormat="1" ht="31.9" customHeight="1" x14ac:dyDescent="0.25">
      <c r="A90" s="44"/>
      <c r="B90" s="44"/>
      <c r="C90" s="49" t="s">
        <v>87</v>
      </c>
      <c r="D90" s="49" t="s">
        <v>85</v>
      </c>
      <c r="E90" s="47"/>
      <c r="F90" s="47"/>
      <c r="O90"/>
      <c r="P90" s="1"/>
      <c r="Q90" s="1"/>
      <c r="R90" s="1"/>
      <c r="T90" s="66"/>
      <c r="V90" s="47"/>
      <c r="W90" s="47"/>
      <c r="X90" s="41"/>
    </row>
    <row r="91" spans="1:24" ht="26.45" customHeight="1" x14ac:dyDescent="0.25">
      <c r="A91" s="44"/>
      <c r="B91" s="46"/>
      <c r="C91" s="48" t="s">
        <v>88</v>
      </c>
      <c r="D91" s="48" t="s">
        <v>86</v>
      </c>
      <c r="E91" s="47"/>
      <c r="F91" s="59" t="s">
        <v>98</v>
      </c>
      <c r="G91" s="59"/>
      <c r="H91" s="59"/>
      <c r="I91" s="59"/>
      <c r="J91" s="60"/>
      <c r="K91" s="61"/>
      <c r="L91" s="61"/>
      <c r="M91" s="61"/>
      <c r="N91" s="61"/>
      <c r="O91" s="61"/>
      <c r="P91" s="53"/>
      <c r="R91" s="54" t="str">
        <f>IF(P91="","",IF(P91=12/6,"Correto !","Tente novamente !"))</f>
        <v/>
      </c>
      <c r="S91" s="54"/>
      <c r="T91" s="71"/>
    </row>
    <row r="92" spans="1:24" ht="27.6" customHeight="1" x14ac:dyDescent="0.25">
      <c r="A92" s="44"/>
      <c r="B92" s="44"/>
      <c r="C92" s="50">
        <v>12</v>
      </c>
      <c r="D92" s="50">
        <v>1</v>
      </c>
      <c r="E92" s="47"/>
      <c r="F92" s="55"/>
      <c r="G92" s="55"/>
      <c r="H92" s="58"/>
      <c r="I92" s="58"/>
      <c r="J92" s="56"/>
      <c r="K92" s="57"/>
      <c r="L92" s="57"/>
      <c r="M92" s="57"/>
      <c r="N92" s="57"/>
      <c r="O92" s="57"/>
      <c r="R92" s="54"/>
      <c r="S92" s="54"/>
      <c r="T92" s="71"/>
    </row>
    <row r="93" spans="1:24" ht="27" customHeight="1" x14ac:dyDescent="0.25">
      <c r="A93" s="29"/>
      <c r="B93" s="29"/>
      <c r="C93" s="51">
        <v>6</v>
      </c>
      <c r="D93" s="51">
        <v>2</v>
      </c>
      <c r="E93" s="29"/>
      <c r="F93" s="60" t="s">
        <v>92</v>
      </c>
      <c r="G93" s="60"/>
      <c r="H93" s="60"/>
      <c r="I93" s="60"/>
      <c r="J93" s="61"/>
      <c r="K93" s="61"/>
      <c r="L93" s="61"/>
      <c r="M93" s="61"/>
      <c r="N93" s="61"/>
      <c r="O93" s="61"/>
      <c r="P93" s="53"/>
      <c r="R93" s="54" t="str">
        <f>IF(P93="","",IF(P93=12/4,"Acertou !","Tente novamente !"))</f>
        <v/>
      </c>
      <c r="S93" s="54"/>
      <c r="T93" s="71"/>
    </row>
    <row r="94" spans="1:24" ht="28.9" customHeight="1" x14ac:dyDescent="0.25">
      <c r="C94" s="50">
        <v>4</v>
      </c>
      <c r="D94" s="50">
        <v>3</v>
      </c>
    </row>
    <row r="95" spans="1:24" x14ac:dyDescent="0.25">
      <c r="F95" s="14" t="s">
        <v>94</v>
      </c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72"/>
    </row>
    <row r="96" spans="1:24" x14ac:dyDescent="0.25"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72"/>
    </row>
    <row r="98" spans="1:19" ht="15.75" x14ac:dyDescent="0.25">
      <c r="A98" s="14"/>
      <c r="B98" s="14"/>
      <c r="C98" s="13" t="s">
        <v>93</v>
      </c>
      <c r="D98" s="13"/>
      <c r="E98" s="13"/>
      <c r="F98" s="13"/>
      <c r="G98" s="13"/>
      <c r="H98" s="13"/>
      <c r="I98" s="13"/>
      <c r="J98" s="13"/>
      <c r="K98" s="13"/>
      <c r="L98" s="13"/>
      <c r="M98" s="14"/>
      <c r="N98" s="14"/>
    </row>
    <row r="105" spans="1:19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1:19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</row>
    <row r="107" spans="1:19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</row>
    <row r="108" spans="1:19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1:19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1:19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1:19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1:19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1:19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1:19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1:19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1:19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1:19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</row>
    <row r="126" spans="1:19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</row>
    <row r="127" spans="1:19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</row>
    <row r="128" spans="1:19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1:19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1:19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1:19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1:19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</row>
    <row r="134" spans="1:19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</row>
    <row r="135" spans="1:19" x14ac:dyDescent="0.2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</row>
    <row r="136" spans="1:19" x14ac:dyDescent="0.2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</row>
    <row r="137" spans="1:19" x14ac:dyDescent="0.2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</row>
    <row r="138" spans="1:19" x14ac:dyDescent="0.2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</row>
    <row r="139" spans="1:19" x14ac:dyDescent="0.2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 x14ac:dyDescent="0.2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</row>
    <row r="141" spans="1:19" x14ac:dyDescent="0.2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</row>
    <row r="142" spans="1:19" x14ac:dyDescent="0.2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</row>
    <row r="143" spans="1:19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19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</row>
    <row r="146" spans="1:19" x14ac:dyDescent="0.2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</row>
    <row r="147" spans="1:19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X46"/>
  <sheetViews>
    <sheetView showGridLines="0" workbookViewId="0">
      <selection activeCell="H44" sqref="H44"/>
    </sheetView>
  </sheetViews>
  <sheetFormatPr defaultRowHeight="15" x14ac:dyDescent="0.25"/>
  <cols>
    <col min="18" max="24" width="8.85546875" style="66" customWidth="1"/>
  </cols>
  <sheetData>
    <row r="22" spans="1:17" x14ac:dyDescent="0.25">
      <c r="C22" s="28"/>
    </row>
    <row r="23" spans="1:17" x14ac:dyDescent="0.25">
      <c r="C23" s="28"/>
    </row>
    <row r="28" spans="1:17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aplicaçao</vt:lpstr>
      <vt:lpstr>exemplos</vt:lpstr>
      <vt:lpstr>exercicios</vt:lpstr>
      <vt:lpstr>exercicios2</vt:lpstr>
      <vt:lpstr>exercicios3</vt:lpstr>
      <vt:lpstr>inestigaçao</vt:lpstr>
      <vt:lpstr>creditos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Tania Michel Pereira</cp:lastModifiedBy>
  <dcterms:created xsi:type="dcterms:W3CDTF">2012-08-24T20:04:41Z</dcterms:created>
  <dcterms:modified xsi:type="dcterms:W3CDTF">2023-09-22T17:20:50Z</dcterms:modified>
</cp:coreProperties>
</file>