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eni\"/>
    </mc:Choice>
  </mc:AlternateContent>
  <xr:revisionPtr revIDLastSave="0" documentId="8_{0EB08B63-4EAA-4087-B67C-5C0617699089}" xr6:coauthVersionLast="47" xr6:coauthVersionMax="47" xr10:uidLastSave="{00000000-0000-0000-0000-000000000000}"/>
  <bookViews>
    <workbookView xWindow="-120" yWindow="-120" windowWidth="20730" windowHeight="11040" tabRatio="633"/>
  </bookViews>
  <sheets>
    <sheet name="Início" sheetId="11" r:id="rId1"/>
    <sheet name="Aplicação" sheetId="1" r:id="rId2"/>
    <sheet name="Algorítmo da Multiplicação" sheetId="2" r:id="rId3"/>
    <sheet name="Cálculo de Porcentagem" sheetId="8" r:id="rId4"/>
    <sheet name="Porcentagem do desconto IPTU" sheetId="10" r:id="rId5"/>
    <sheet name="Investigação" sheetId="5" r:id="rId6"/>
    <sheet name="Crédito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5" l="1"/>
  <c r="K33" i="10"/>
  <c r="K34" i="8"/>
  <c r="K43" i="8"/>
  <c r="H23" i="2"/>
  <c r="L45" i="5"/>
  <c r="L40" i="5"/>
  <c r="L41" i="5"/>
  <c r="H25" i="10"/>
  <c r="H19" i="10"/>
  <c r="L18" i="5"/>
  <c r="L32" i="5"/>
  <c r="L53" i="5"/>
  <c r="G5" i="2"/>
  <c r="U27" i="2"/>
  <c r="V27" i="2"/>
  <c r="G14" i="2"/>
  <c r="G15" i="2"/>
  <c r="G16" i="2"/>
  <c r="G17" i="2"/>
  <c r="G13" i="2"/>
  <c r="C22" i="1"/>
</calcChain>
</file>

<file path=xl/sharedStrings.xml><?xml version="1.0" encoding="utf-8"?>
<sst xmlns="http://schemas.openxmlformats.org/spreadsheetml/2006/main" count="178" uniqueCount="131">
  <si>
    <t>anos</t>
  </si>
  <si>
    <t>meses</t>
  </si>
  <si>
    <t>x</t>
  </si>
  <si>
    <t>=</t>
  </si>
  <si>
    <t>presentes nas fórmulas de cálculo do volume.</t>
  </si>
  <si>
    <t>UNIJUÍ - Universidade Regional do Noroeste do Estado do Rio Grande do Sul</t>
  </si>
  <si>
    <t>Universidade Regional do Noroeste do Estado do Rio Grande do Sul</t>
  </si>
  <si>
    <t>Investigação</t>
  </si>
  <si>
    <t>outros fatores relacionados a pressão suportada pela câmara e tempo de uso desta.</t>
  </si>
  <si>
    <t xml:space="preserve">6) Pesquise sobre a influência da elasticidade,  elementos que constituem a câmara, entre </t>
  </si>
  <si>
    <t>Física, mostrando a relação da matemática com esta área.</t>
  </si>
  <si>
    <t>Créditos</t>
  </si>
  <si>
    <t xml:space="preserve">A questão n °6 poderá ser trabalhada em conjunto com o professor de </t>
  </si>
  <si>
    <t>Projeto de extensão "O Uso da Informática no Ensino da Matemática na Educação Básica"</t>
  </si>
  <si>
    <t>Departamento de Física, Estatística e Matemática</t>
  </si>
  <si>
    <t>NTE-Núcleo de Tecnologia Educacional</t>
  </si>
  <si>
    <t>36ª CRE -Coordenadoria Regional de Educação</t>
  </si>
  <si>
    <t>Celina recebeu o carnê do IPTU para o ano de 2010.</t>
  </si>
  <si>
    <t>Com duas opções de pagamento: parcela única de R$ 517,13 ou 10 parcelas de R$ 59,04 cada uma.</t>
  </si>
  <si>
    <t>Discussão:</t>
  </si>
  <si>
    <t>Valor da parcela</t>
  </si>
  <si>
    <t>Número de parcelas</t>
  </si>
  <si>
    <t>%</t>
  </si>
  <si>
    <t>Para descobrir a porcentagem do desconto da parcela única.</t>
  </si>
  <si>
    <t>Valor do IPTU</t>
  </si>
  <si>
    <t>Total</t>
  </si>
  <si>
    <t>Para calcular o valor total do IPTU, basta utilizar o algorítmo da multiplicação no Excel.</t>
  </si>
  <si>
    <t>Multiplicando seus fatores, isto é, o valor da parcela pelo número de parcelas.</t>
  </si>
  <si>
    <t>Valor Total do IPTU</t>
  </si>
  <si>
    <t>Vt</t>
  </si>
  <si>
    <t>Vp</t>
  </si>
  <si>
    <t>np</t>
  </si>
  <si>
    <t>Precisamos primeiro calcular o valor total do IPTU.</t>
  </si>
  <si>
    <t xml:space="preserve">Sabendo o valor total do IPTU é só aplicar o cálculo da regra de três simples. </t>
  </si>
  <si>
    <t>Parcela Única = Pu</t>
  </si>
  <si>
    <t>Vt / Pu = 100 / x</t>
  </si>
  <si>
    <t>Exemplo da resolução do algorítmo da multiplicação no Excel.</t>
  </si>
  <si>
    <t>O cálculo da porcentagem é uma razão diretamente proporcional e pode ser escrito:</t>
  </si>
  <si>
    <t>Podemos resolver o algorítmo da multiplicação utilizando o Excel.</t>
  </si>
  <si>
    <t xml:space="preserve">No algorítmo da multiplicação, usamos a seguinte notação: </t>
  </si>
  <si>
    <t>Retomando a situação- problema:</t>
  </si>
  <si>
    <t>Relembrando:</t>
  </si>
  <si>
    <t>Fator</t>
  </si>
  <si>
    <t xml:space="preserve">Fator </t>
  </si>
  <si>
    <t>Produto</t>
  </si>
  <si>
    <t>*</t>
  </si>
  <si>
    <t>Calcule o Produto atribuindo valores para os fatores em branco e acione a tecla enter.</t>
  </si>
  <si>
    <t>nº parc.</t>
  </si>
  <si>
    <t>V t</t>
  </si>
  <si>
    <t xml:space="preserve">Com duas opções de pagamento: parcela única de </t>
  </si>
  <si>
    <t>ou</t>
  </si>
  <si>
    <t>Val. parc.</t>
  </si>
  <si>
    <t>parcelas de</t>
  </si>
  <si>
    <t>cada uma.</t>
  </si>
  <si>
    <t>Já podemos retormar a nossa sistuação-problema:</t>
  </si>
  <si>
    <t>Não podemos nos esquecer que:</t>
  </si>
  <si>
    <t>Porcentagem é o número de centésimos do valor de uma grandeza.</t>
  </si>
  <si>
    <r>
      <t xml:space="preserve">Vamos utilizar a </t>
    </r>
    <r>
      <rPr>
        <b/>
        <sz val="11"/>
        <rFont val="Calibri"/>
        <family val="2"/>
      </rPr>
      <t>fórmula da multiplicação no Excel.     =C20*E20</t>
    </r>
  </si>
  <si>
    <t>% = por cento</t>
  </si>
  <si>
    <t>Então, esta razão centesimal ou número de centésimos representa uma parte de 100.</t>
  </si>
  <si>
    <t>proporção com seus dados.</t>
  </si>
  <si>
    <t>Ou podemos montar os dados da situação-problema em forma de tabela.</t>
  </si>
  <si>
    <t>Valor</t>
  </si>
  <si>
    <t>parte</t>
  </si>
  <si>
    <r>
      <t>multiplicando</t>
    </r>
    <r>
      <rPr>
        <sz val="11"/>
        <rFont val="Calibri"/>
        <family val="2"/>
      </rPr>
      <t xml:space="preserve"> e </t>
    </r>
    <r>
      <rPr>
        <b/>
        <sz val="11"/>
        <rFont val="Calibri"/>
        <family val="2"/>
      </rPr>
      <t>multiplicador</t>
    </r>
    <r>
      <rPr>
        <sz val="11"/>
        <rFont val="Calibri"/>
        <family val="2"/>
      </rPr>
      <t xml:space="preserve"> ou</t>
    </r>
    <r>
      <rPr>
        <b/>
        <sz val="11"/>
        <rFont val="Calibri"/>
        <family val="2"/>
      </rPr>
      <t xml:space="preserve"> fatores</t>
    </r>
    <r>
      <rPr>
        <sz val="11"/>
        <rFont val="Calibri"/>
        <family val="2"/>
      </rPr>
      <t xml:space="preserve"> e </t>
    </r>
    <r>
      <rPr>
        <b/>
        <sz val="11"/>
        <rFont val="Calibri"/>
        <family val="2"/>
      </rPr>
      <t>produto</t>
    </r>
    <r>
      <rPr>
        <sz val="11"/>
        <rFont val="Calibri"/>
        <family val="2"/>
      </rPr>
      <t>.</t>
    </r>
  </si>
  <si>
    <r>
      <t>Então, o resultado de uma multiplicação é o</t>
    </r>
    <r>
      <rPr>
        <b/>
        <sz val="11"/>
        <rFont val="Calibri"/>
        <family val="2"/>
      </rPr>
      <t xml:space="preserve"> produto</t>
    </r>
    <r>
      <rPr>
        <sz val="11"/>
        <rFont val="Calibri"/>
        <family val="2"/>
      </rPr>
      <t>.</t>
    </r>
  </si>
  <si>
    <t>Vamos verificar um exemplo:</t>
  </si>
  <si>
    <t>Aplicando a fórmula de porcentagem no Excel.    x = (G24*100)/G25</t>
  </si>
  <si>
    <t xml:space="preserve">      Digite aqui o valor da porcentagem</t>
  </si>
  <si>
    <t>Calcule o valor da porcentagem de meninos.</t>
  </si>
  <si>
    <t>meninas.</t>
  </si>
  <si>
    <t>alunos  e  as</t>
  </si>
  <si>
    <t>Agora que já sabe calcular a porcentagem por regra de três Calcule o valor da porcentagem do desconto.</t>
  </si>
  <si>
    <t xml:space="preserve">Agora que já calculou o valor total. Veja, como se calcular a porcentagem por regra de três. </t>
  </si>
  <si>
    <t>Para Celina escolher um dos planos de pagamento. Ela quer saber, quanto porcento foi o desconto da parcela única?</t>
  </si>
  <si>
    <t>Resolução da situação-problema de Aplicação</t>
  </si>
  <si>
    <t xml:space="preserve">   Situação-problema de Aplicação</t>
  </si>
  <si>
    <t>Precisamos primeiro calcular o valor total do IPTU, multiplicando o valor de cada parcela pelo número de parcelas.</t>
  </si>
  <si>
    <t>Desta forma calcule o valor total do IPTU, utilizando a fórmula do Excel.</t>
  </si>
  <si>
    <t>Digite aqui o valor total do IPTU</t>
  </si>
  <si>
    <t>Digite os dados da situação-problema nas tabelas abaixo:</t>
  </si>
  <si>
    <t>Cálculo da porcentagem do desconto do IPTU no Excel.</t>
  </si>
  <si>
    <t>Digite aqui a porcentagem do desconto</t>
  </si>
  <si>
    <t>Antes de preencher a tabela abaixo, calcule a diferença entre o valor total e o valor da parcela única.</t>
  </si>
  <si>
    <t xml:space="preserve">Uma pessoa investiu </t>
  </si>
  <si>
    <t xml:space="preserve">em ações. No primeiro mês ela perdeu </t>
  </si>
  <si>
    <t>% do total investido</t>
  </si>
  <si>
    <t xml:space="preserve">e no segundo mês ela recuperou </t>
  </si>
  <si>
    <t>% do que havia perdido.</t>
  </si>
  <si>
    <t>a) Com quantos reais ela ficou no final dos dois mês?</t>
  </si>
  <si>
    <t>b) Em porcentagem, qual foi o seu prejuízo após os dois meses?</t>
  </si>
  <si>
    <t>Solução</t>
  </si>
  <si>
    <t>% de</t>
  </si>
  <si>
    <t>que ela perdeu.</t>
  </si>
  <si>
    <t>% do</t>
  </si>
  <si>
    <t>valor obtido no 1º mês.</t>
  </si>
  <si>
    <t>Digite aqui o percentual encontrado</t>
  </si>
  <si>
    <t>1º Mês</t>
  </si>
  <si>
    <t>2º Mês</t>
  </si>
  <si>
    <t>Digite aqui o valor obtido no 1º mês</t>
  </si>
  <si>
    <t>Calcule a diferença entre o valor investido e o valor obtido no final do 2º mês.</t>
  </si>
  <si>
    <t>Calcule a diferença entre a porcentagem total e o pecentual perdido.</t>
  </si>
  <si>
    <t xml:space="preserve">      Cálculo do valor referente a </t>
  </si>
  <si>
    <t>Para aplicar a regra de três, digite os dados do 1º mês na tabela abaixo:</t>
  </si>
  <si>
    <t>Para aplicar a regra de três, digite os dados do 2º mês na tabela abaixo:</t>
  </si>
  <si>
    <t xml:space="preserve">Digite aqui o valor da diferença </t>
  </si>
  <si>
    <t xml:space="preserve">    Com duas opções de pagamento parcela única de </t>
  </si>
  <si>
    <t>Complete a tabela abaixo com os dados e confirme seu produto.</t>
  </si>
  <si>
    <t>Eni de Paula</t>
  </si>
  <si>
    <t>Aluna do Curso - Materiais Virtuais Interativos para o Ensino da Matemática na Educação Básica</t>
  </si>
  <si>
    <t>Para resolver uma situação-problema através da regra de três, teremos de montar uma</t>
  </si>
  <si>
    <t>Alunos</t>
  </si>
  <si>
    <t>Total de alunos</t>
  </si>
  <si>
    <t>Total de meninas</t>
  </si>
  <si>
    <t>Digite os dados da situação-problema na tabela abaixo e calcule o valor da porcentagem de meninas</t>
  </si>
  <si>
    <t>Como vimos, para resolver uma situação-problema através da regra de três, teremos de montar uma</t>
  </si>
  <si>
    <t>Valor obtido no 2º mês referente aos 30 %</t>
  </si>
  <si>
    <r>
      <t>Valor total obtido no 2º mês</t>
    </r>
    <r>
      <rPr>
        <b/>
        <sz val="12"/>
        <color indexed="8"/>
        <rFont val="Calibri"/>
        <family val="2"/>
      </rPr>
      <t xml:space="preserve"> </t>
    </r>
  </si>
  <si>
    <t xml:space="preserve">Antes de preencher a tabela abaixo, calcule o nº. de meninos, o qual é a diferença entre os </t>
  </si>
  <si>
    <t>Total de meninos</t>
  </si>
  <si>
    <t>Calcule aqui a diferença</t>
  </si>
  <si>
    <t>Obs: os espaços que estão em vermelho ficarão na cor amarela se o número digitado dentro deles estará correto</t>
  </si>
  <si>
    <t>Cristiane Raquel Kern</t>
  </si>
  <si>
    <t>Revisado e aperfeiçoado por:</t>
  </si>
  <si>
    <t>Viviane Roncaglio</t>
  </si>
  <si>
    <t>Alunas do curso de Licenciatura em Matemática da Unijuí</t>
  </si>
  <si>
    <t>Calcule a porcentagem de meninos e meninas em uma turma, a qual tem 40 alunos, sendo 12 meninas.</t>
  </si>
  <si>
    <t>Digite na tabela abaixo os dados referente ao investimento inicial e a perda no final do 2º mês:</t>
  </si>
  <si>
    <t>Exercício sobre a resolução do cálculo de porcentagem através da regra de três.</t>
  </si>
  <si>
    <t>Porcentagem</t>
  </si>
  <si>
    <t>Celina recebeu o carnê do IPTU (Imposto Predial )para o ano de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</si>
</sst>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&quot;R$ &quot;#,##0.00_);[Red]\(&quot;R$ &quot;#,##0.00\)"/>
    <numFmt numFmtId="185" formatCode="0.00;[Red]0.00"/>
  </numFmts>
  <fonts count="7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8"/>
      <color indexed="47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indexed="12"/>
      <name val="Calibri"/>
      <family val="2"/>
    </font>
    <font>
      <sz val="16"/>
      <name val="Calibri"/>
      <family val="2"/>
    </font>
    <font>
      <b/>
      <sz val="12"/>
      <color indexed="10"/>
      <name val="Calibri"/>
      <family val="2"/>
    </font>
    <font>
      <b/>
      <sz val="12"/>
      <color indexed="60"/>
      <name val="Calibri"/>
      <family val="2"/>
    </font>
    <font>
      <sz val="11"/>
      <color indexed="8"/>
      <name val="Calibri"/>
      <family val="2"/>
    </font>
    <font>
      <sz val="26"/>
      <name val="Calibri"/>
      <family val="2"/>
    </font>
    <font>
      <sz val="11"/>
      <color indexed="8"/>
      <name val="Calibri"/>
      <family val="2"/>
    </font>
    <font>
      <sz val="11"/>
      <color indexed="47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1"/>
      <color indexed="42"/>
      <name val="Calibri"/>
      <family val="2"/>
    </font>
    <font>
      <sz val="26"/>
      <name val="Cambria"/>
      <family val="1"/>
    </font>
    <font>
      <sz val="24"/>
      <name val="Calibri"/>
      <family val="2"/>
    </font>
    <font>
      <sz val="36"/>
      <name val="Calibri"/>
      <family val="2"/>
    </font>
    <font>
      <b/>
      <sz val="12"/>
      <color indexed="60"/>
      <name val="Calibri"/>
      <family val="2"/>
    </font>
    <font>
      <b/>
      <sz val="12"/>
      <color indexed="57"/>
      <name val="Calibri"/>
      <family val="2"/>
    </font>
    <font>
      <b/>
      <sz val="28"/>
      <color indexed="8"/>
      <name val="Arial"/>
      <family val="2"/>
    </font>
    <font>
      <b/>
      <sz val="12"/>
      <color indexed="42"/>
      <name val="Calibri"/>
      <family val="2"/>
    </font>
    <font>
      <sz val="11"/>
      <color indexed="8"/>
      <name val="Calibri"/>
      <family val="2"/>
    </font>
    <font>
      <b/>
      <sz val="12"/>
      <color indexed="51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2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48"/>
      <name val="Calibri"/>
      <family val="2"/>
    </font>
    <font>
      <b/>
      <sz val="14"/>
      <color indexed="48"/>
      <name val="Calibri"/>
      <family val="2"/>
    </font>
    <font>
      <b/>
      <sz val="12"/>
      <color indexed="48"/>
      <name val="Calibri"/>
      <family val="2"/>
    </font>
    <font>
      <b/>
      <sz val="13"/>
      <name val="Calibri"/>
      <family val="2"/>
    </font>
    <font>
      <b/>
      <i/>
      <sz val="12"/>
      <color indexed="12"/>
      <name val="Calibri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4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4"/>
      <name val="Calibri"/>
      <family val="2"/>
    </font>
    <font>
      <sz val="11"/>
      <color rgb="FF00B05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26"/>
      </patternFill>
    </fill>
    <fill>
      <patternFill patternType="solid">
        <fgColor indexed="51"/>
        <bgColor indexed="22"/>
      </patternFill>
    </fill>
    <fill>
      <patternFill patternType="solid">
        <fgColor indexed="51"/>
        <bgColor indexed="9"/>
      </patternFill>
    </fill>
    <fill>
      <patternFill patternType="solid">
        <fgColor indexed="51"/>
        <bgColor indexed="27"/>
      </patternFill>
    </fill>
    <fill>
      <patternFill patternType="solid">
        <fgColor indexed="13"/>
        <bgColor indexed="22"/>
      </patternFill>
    </fill>
    <fill>
      <patternFill patternType="solid">
        <fgColor indexed="13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66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7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192">
    <xf numFmtId="0" fontId="0" fillId="0" borderId="0" xfId="0"/>
    <xf numFmtId="0" fontId="16" fillId="4" borderId="0" xfId="0" applyFont="1" applyFill="1"/>
    <xf numFmtId="0" fontId="17" fillId="4" borderId="0" xfId="0" applyFont="1" applyFill="1" applyAlignment="1"/>
    <xf numFmtId="0" fontId="17" fillId="4" borderId="0" xfId="0" applyFont="1" applyFill="1"/>
    <xf numFmtId="0" fontId="0" fillId="23" borderId="0" xfId="0" applyFont="1" applyFill="1"/>
    <xf numFmtId="0" fontId="20" fillId="4" borderId="0" xfId="0" applyFont="1" applyFill="1" applyBorder="1"/>
    <xf numFmtId="0" fontId="18" fillId="4" borderId="0" xfId="0" applyFont="1" applyFill="1" applyBorder="1"/>
    <xf numFmtId="0" fontId="18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4" fillId="4" borderId="0" xfId="0" applyFont="1" applyFill="1" applyBorder="1"/>
    <xf numFmtId="0" fontId="0" fillId="4" borderId="0" xfId="0" applyFont="1" applyFill="1"/>
    <xf numFmtId="0" fontId="0" fillId="4" borderId="0" xfId="0" applyFont="1" applyFill="1" applyBorder="1"/>
    <xf numFmtId="0" fontId="0" fillId="24" borderId="0" xfId="0" applyFont="1" applyFill="1"/>
    <xf numFmtId="0" fontId="0" fillId="24" borderId="0" xfId="0" applyFont="1" applyFill="1" applyAlignment="1">
      <alignment horizontal="right"/>
    </xf>
    <xf numFmtId="0" fontId="18" fillId="4" borderId="0" xfId="0" applyFont="1" applyFill="1" applyAlignment="1"/>
    <xf numFmtId="0" fontId="0" fillId="24" borderId="0" xfId="0" applyFont="1" applyFill="1" applyBorder="1"/>
    <xf numFmtId="0" fontId="0" fillId="25" borderId="0" xfId="0" applyFill="1"/>
    <xf numFmtId="0" fontId="29" fillId="26" borderId="0" xfId="0" applyFont="1" applyFill="1" applyAlignment="1">
      <alignment horizontal="center"/>
    </xf>
    <xf numFmtId="0" fontId="28" fillId="26" borderId="0" xfId="0" applyFont="1" applyFill="1" applyAlignment="1"/>
    <xf numFmtId="0" fontId="29" fillId="26" borderId="0" xfId="0" applyFont="1" applyFill="1"/>
    <xf numFmtId="0" fontId="34" fillId="26" borderId="0" xfId="0" applyFont="1" applyFill="1"/>
    <xf numFmtId="0" fontId="30" fillId="26" borderId="0" xfId="0" applyFont="1" applyFill="1"/>
    <xf numFmtId="0" fontId="31" fillId="26" borderId="0" xfId="0" applyFont="1" applyFill="1"/>
    <xf numFmtId="0" fontId="32" fillId="26" borderId="0" xfId="0" applyFont="1" applyFill="1"/>
    <xf numFmtId="0" fontId="33" fillId="26" borderId="0" xfId="0" applyFont="1" applyFill="1"/>
    <xf numFmtId="0" fontId="16" fillId="27" borderId="0" xfId="0" applyFont="1" applyFill="1"/>
    <xf numFmtId="0" fontId="37" fillId="27" borderId="0" xfId="30" applyNumberFormat="1" applyFont="1" applyFill="1" applyBorder="1" applyAlignment="1" applyProtection="1"/>
    <xf numFmtId="0" fontId="17" fillId="27" borderId="0" xfId="0" applyFont="1" applyFill="1"/>
    <xf numFmtId="0" fontId="32" fillId="27" borderId="0" xfId="0" applyFont="1" applyFill="1"/>
    <xf numFmtId="0" fontId="17" fillId="27" borderId="0" xfId="0" applyFont="1" applyFill="1" applyAlignment="1">
      <alignment horizontal="center"/>
    </xf>
    <xf numFmtId="0" fontId="38" fillId="27" borderId="0" xfId="0" applyFont="1" applyFill="1" applyAlignment="1">
      <alignment horizontal="center"/>
    </xf>
    <xf numFmtId="0" fontId="36" fillId="26" borderId="0" xfId="0" applyFont="1" applyFill="1"/>
    <xf numFmtId="0" fontId="34" fillId="26" borderId="0" xfId="0" applyFont="1" applyFill="1" applyBorder="1"/>
    <xf numFmtId="0" fontId="43" fillId="26" borderId="0" xfId="0" applyFont="1" applyFill="1"/>
    <xf numFmtId="0" fontId="42" fillId="26" borderId="0" xfId="0" applyFont="1" applyFill="1"/>
    <xf numFmtId="0" fontId="44" fillId="28" borderId="0" xfId="0" applyFont="1" applyFill="1"/>
    <xf numFmtId="0" fontId="17" fillId="28" borderId="0" xfId="0" applyFont="1" applyFill="1"/>
    <xf numFmtId="0" fontId="16" fillId="28" borderId="0" xfId="0" applyFont="1" applyFill="1"/>
    <xf numFmtId="0" fontId="32" fillId="28" borderId="0" xfId="0" applyFont="1" applyFill="1"/>
    <xf numFmtId="0" fontId="34" fillId="29" borderId="0" xfId="0" applyFont="1" applyFill="1"/>
    <xf numFmtId="0" fontId="45" fillId="29" borderId="0" xfId="0" applyFont="1" applyFill="1"/>
    <xf numFmtId="0" fontId="0" fillId="4" borderId="0" xfId="0" applyFont="1" applyFill="1" applyBorder="1" applyAlignment="1"/>
    <xf numFmtId="0" fontId="23" fillId="4" borderId="0" xfId="0" applyFont="1" applyFill="1" applyBorder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0" fillId="30" borderId="0" xfId="0" applyFont="1" applyFill="1"/>
    <xf numFmtId="0" fontId="16" fillId="31" borderId="0" xfId="0" applyFont="1" applyFill="1"/>
    <xf numFmtId="0" fontId="29" fillId="29" borderId="0" xfId="0" applyFont="1" applyFill="1"/>
    <xf numFmtId="0" fontId="34" fillId="29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26" borderId="0" xfId="0" applyFont="1" applyFill="1"/>
    <xf numFmtId="0" fontId="24" fillId="4" borderId="0" xfId="0" applyFont="1" applyFill="1" applyBorder="1" applyAlignment="1">
      <alignment horizontal="right"/>
    </xf>
    <xf numFmtId="0" fontId="31" fillId="24" borderId="0" xfId="0" applyFont="1" applyFill="1"/>
    <xf numFmtId="0" fontId="22" fillId="31" borderId="0" xfId="0" applyFont="1" applyFill="1" applyBorder="1"/>
    <xf numFmtId="0" fontId="18" fillId="31" borderId="0" xfId="0" applyFont="1" applyFill="1" applyBorder="1"/>
    <xf numFmtId="0" fontId="18" fillId="31" borderId="0" xfId="0" applyFont="1" applyFill="1" applyBorder="1" applyAlignment="1"/>
    <xf numFmtId="0" fontId="18" fillId="31" borderId="0" xfId="0" applyFont="1" applyFill="1" applyBorder="1" applyAlignment="1">
      <alignment horizontal="left"/>
    </xf>
    <xf numFmtId="0" fontId="18" fillId="31" borderId="0" xfId="0" applyFont="1" applyFill="1" applyBorder="1" applyAlignment="1">
      <alignment horizontal="right"/>
    </xf>
    <xf numFmtId="0" fontId="20" fillId="31" borderId="0" xfId="0" applyFont="1" applyFill="1" applyBorder="1" applyAlignment="1">
      <alignment horizontal="right"/>
    </xf>
    <xf numFmtId="0" fontId="20" fillId="31" borderId="0" xfId="0" applyFont="1" applyFill="1" applyBorder="1"/>
    <xf numFmtId="0" fontId="19" fillId="26" borderId="0" xfId="0" applyFont="1" applyFill="1" applyAlignment="1"/>
    <xf numFmtId="0" fontId="34" fillId="26" borderId="0" xfId="0" applyFont="1" applyFill="1" applyBorder="1" applyAlignment="1">
      <alignment horizontal="center"/>
    </xf>
    <xf numFmtId="0" fontId="47" fillId="4" borderId="0" xfId="0" applyFont="1" applyFill="1" applyAlignment="1"/>
    <xf numFmtId="0" fontId="47" fillId="4" borderId="10" xfId="0" applyFont="1" applyFill="1" applyBorder="1" applyAlignment="1">
      <alignment horizontal="center"/>
    </xf>
    <xf numFmtId="0" fontId="27" fillId="26" borderId="0" xfId="0" applyFont="1" applyFill="1"/>
    <xf numFmtId="0" fontId="47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1" fillId="26" borderId="0" xfId="0" applyFont="1" applyFill="1"/>
    <xf numFmtId="0" fontId="51" fillId="26" borderId="10" xfId="0" applyFont="1" applyFill="1" applyBorder="1" applyAlignment="1">
      <alignment horizontal="center"/>
    </xf>
    <xf numFmtId="0" fontId="52" fillId="26" borderId="10" xfId="0" applyFont="1" applyFill="1" applyBorder="1" applyAlignment="1">
      <alignment horizontal="center"/>
    </xf>
    <xf numFmtId="0" fontId="51" fillId="26" borderId="0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3" fillId="26" borderId="0" xfId="0" applyFont="1" applyFill="1"/>
    <xf numFmtId="0" fontId="54" fillId="26" borderId="0" xfId="0" applyFont="1" applyFill="1"/>
    <xf numFmtId="0" fontId="29" fillId="29" borderId="0" xfId="0" applyFont="1" applyFill="1" applyAlignment="1">
      <alignment horizontal="center"/>
    </xf>
    <xf numFmtId="0" fontId="53" fillId="26" borderId="0" xfId="0" applyFont="1" applyFill="1" applyAlignment="1">
      <alignment horizontal="center"/>
    </xf>
    <xf numFmtId="0" fontId="33" fillId="26" borderId="0" xfId="0" applyFont="1" applyFill="1" applyAlignment="1">
      <alignment horizontal="center"/>
    </xf>
    <xf numFmtId="167" fontId="55" fillId="26" borderId="0" xfId="0" applyNumberFormat="1" applyFont="1" applyFill="1" applyAlignment="1">
      <alignment horizontal="right"/>
    </xf>
    <xf numFmtId="167" fontId="55" fillId="26" borderId="0" xfId="0" applyNumberFormat="1" applyFont="1" applyFill="1" applyAlignment="1"/>
    <xf numFmtId="0" fontId="55" fillId="26" borderId="0" xfId="0" applyFont="1" applyFill="1" applyAlignment="1">
      <alignment horizontal="center"/>
    </xf>
    <xf numFmtId="0" fontId="50" fillId="4" borderId="0" xfId="0" applyFont="1" applyFill="1" applyAlignment="1"/>
    <xf numFmtId="0" fontId="56" fillId="26" borderId="0" xfId="0" applyFont="1" applyFill="1"/>
    <xf numFmtId="0" fontId="53" fillId="4" borderId="0" xfId="0" applyFont="1" applyFill="1" applyAlignment="1"/>
    <xf numFmtId="0" fontId="52" fillId="26" borderId="0" xfId="0" applyFont="1" applyFill="1"/>
    <xf numFmtId="0" fontId="57" fillId="26" borderId="0" xfId="0" applyFont="1" applyFill="1"/>
    <xf numFmtId="0" fontId="57" fillId="26" borderId="0" xfId="0" applyFont="1" applyFill="1" applyAlignment="1">
      <alignment horizontal="center"/>
    </xf>
    <xf numFmtId="0" fontId="58" fillId="4" borderId="0" xfId="0" applyFont="1" applyFill="1" applyBorder="1"/>
    <xf numFmtId="0" fontId="58" fillId="4" borderId="0" xfId="0" applyFont="1" applyFill="1" applyBorder="1" applyAlignment="1"/>
    <xf numFmtId="0" fontId="58" fillId="4" borderId="0" xfId="0" applyFont="1" applyFill="1" applyBorder="1" applyAlignment="1">
      <alignment horizontal="left"/>
    </xf>
    <xf numFmtId="0" fontId="58" fillId="4" borderId="0" xfId="0" applyFont="1" applyFill="1" applyBorder="1" applyAlignment="1">
      <alignment horizontal="right"/>
    </xf>
    <xf numFmtId="0" fontId="47" fillId="4" borderId="0" xfId="0" applyFont="1" applyFill="1" applyBorder="1"/>
    <xf numFmtId="0" fontId="19" fillId="29" borderId="0" xfId="0" applyFont="1" applyFill="1" applyAlignment="1"/>
    <xf numFmtId="0" fontId="28" fillId="29" borderId="0" xfId="0" applyFont="1" applyFill="1" applyAlignment="1"/>
    <xf numFmtId="0" fontId="21" fillId="4" borderId="0" xfId="0" applyFont="1" applyFill="1" applyBorder="1"/>
    <xf numFmtId="0" fontId="16" fillId="26" borderId="0" xfId="0" applyFont="1" applyFill="1"/>
    <xf numFmtId="0" fontId="61" fillId="26" borderId="10" xfId="0" applyFont="1" applyFill="1" applyBorder="1" applyAlignment="1">
      <alignment horizontal="center"/>
    </xf>
    <xf numFmtId="0" fontId="62" fillId="26" borderId="1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48" fillId="4" borderId="11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8" fillId="4" borderId="12" xfId="0" applyFont="1" applyFill="1" applyBorder="1" applyAlignment="1">
      <alignment horizontal="center"/>
    </xf>
    <xf numFmtId="0" fontId="47" fillId="4" borderId="13" xfId="0" applyFont="1" applyFill="1" applyBorder="1" applyAlignment="1">
      <alignment horizontal="center"/>
    </xf>
    <xf numFmtId="0" fontId="48" fillId="4" borderId="14" xfId="0" applyFont="1" applyFill="1" applyBorder="1" applyAlignment="1">
      <alignment horizontal="center"/>
    </xf>
    <xf numFmtId="0" fontId="47" fillId="4" borderId="15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48" fillId="4" borderId="17" xfId="0" applyFont="1" applyFill="1" applyBorder="1" applyAlignment="1">
      <alignment horizontal="center"/>
    </xf>
    <xf numFmtId="185" fontId="47" fillId="4" borderId="0" xfId="0" applyNumberFormat="1" applyFont="1" applyFill="1" applyBorder="1" applyAlignment="1">
      <alignment horizontal="center"/>
    </xf>
    <xf numFmtId="0" fontId="60" fillId="26" borderId="0" xfId="0" applyFont="1" applyFill="1"/>
    <xf numFmtId="0" fontId="59" fillId="26" borderId="0" xfId="0" applyFont="1" applyFill="1"/>
    <xf numFmtId="0" fontId="21" fillId="4" borderId="0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right"/>
    </xf>
    <xf numFmtId="0" fontId="47" fillId="4" borderId="0" xfId="0" applyFont="1" applyFill="1" applyBorder="1" applyAlignment="1">
      <alignment horizontal="left"/>
    </xf>
    <xf numFmtId="0" fontId="51" fillId="4" borderId="0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right"/>
    </xf>
    <xf numFmtId="0" fontId="25" fillId="4" borderId="0" xfId="0" applyFont="1" applyFill="1" applyBorder="1"/>
    <xf numFmtId="0" fontId="53" fillId="4" borderId="0" xfId="0" applyFont="1" applyFill="1"/>
    <xf numFmtId="0" fontId="63" fillId="4" borderId="0" xfId="0" applyFont="1" applyFill="1" applyBorder="1"/>
    <xf numFmtId="167" fontId="53" fillId="4" borderId="0" xfId="0" applyNumberFormat="1" applyFont="1" applyFill="1"/>
    <xf numFmtId="0" fontId="53" fillId="4" borderId="0" xfId="0" applyFont="1" applyFill="1" applyAlignment="1">
      <alignment horizontal="center"/>
    </xf>
    <xf numFmtId="167" fontId="53" fillId="4" borderId="0" xfId="0" applyNumberFormat="1" applyFont="1" applyFill="1" applyAlignment="1">
      <alignment horizontal="center"/>
    </xf>
    <xf numFmtId="0" fontId="25" fillId="4" borderId="0" xfId="0" applyFont="1" applyFill="1" applyBorder="1" applyAlignment="1">
      <alignment horizontal="left"/>
    </xf>
    <xf numFmtId="0" fontId="64" fillId="4" borderId="0" xfId="0" applyFont="1" applyFill="1" applyBorder="1"/>
    <xf numFmtId="0" fontId="66" fillId="26" borderId="0" xfId="0" applyFont="1" applyFill="1"/>
    <xf numFmtId="0" fontId="42" fillId="29" borderId="0" xfId="0" applyFont="1" applyFill="1"/>
    <xf numFmtId="0" fontId="66" fillId="29" borderId="0" xfId="0" applyFont="1" applyFill="1"/>
    <xf numFmtId="0" fontId="67" fillId="26" borderId="0" xfId="0" applyFont="1" applyFill="1"/>
    <xf numFmtId="167" fontId="34" fillId="26" borderId="0" xfId="0" applyNumberFormat="1" applyFont="1" applyFill="1" applyAlignment="1">
      <alignment horizontal="left"/>
    </xf>
    <xf numFmtId="0" fontId="34" fillId="26" borderId="0" xfId="0" applyFont="1" applyFill="1" applyAlignment="1">
      <alignment horizontal="center"/>
    </xf>
    <xf numFmtId="0" fontId="40" fillId="26" borderId="0" xfId="0" applyNumberFormat="1" applyFont="1" applyFill="1"/>
    <xf numFmtId="0" fontId="40" fillId="26" borderId="0" xfId="0" applyFont="1" applyFill="1" applyBorder="1" applyAlignment="1">
      <alignment horizontal="center"/>
    </xf>
    <xf numFmtId="0" fontId="40" fillId="26" borderId="0" xfId="0" applyFont="1" applyFill="1"/>
    <xf numFmtId="0" fontId="46" fillId="26" borderId="0" xfId="0" applyFont="1" applyFill="1" applyBorder="1"/>
    <xf numFmtId="0" fontId="26" fillId="26" borderId="0" xfId="0" applyFont="1" applyFill="1" applyBorder="1"/>
    <xf numFmtId="0" fontId="26" fillId="26" borderId="0" xfId="0" applyFont="1" applyFill="1"/>
    <xf numFmtId="0" fontId="41" fillId="26" borderId="0" xfId="0" applyFont="1" applyFill="1" applyBorder="1" applyAlignment="1">
      <alignment horizontal="center"/>
    </xf>
    <xf numFmtId="0" fontId="41" fillId="26" borderId="0" xfId="0" applyFont="1" applyFill="1"/>
    <xf numFmtId="0" fontId="41" fillId="26" borderId="0" xfId="0" applyFont="1" applyFill="1" applyBorder="1"/>
    <xf numFmtId="0" fontId="25" fillId="26" borderId="0" xfId="0" applyFont="1" applyFill="1"/>
    <xf numFmtId="0" fontId="34" fillId="26" borderId="18" xfId="0" applyFont="1" applyFill="1" applyBorder="1" applyAlignment="1">
      <alignment horizontal="center"/>
    </xf>
    <xf numFmtId="0" fontId="25" fillId="26" borderId="0" xfId="0" applyFont="1" applyFill="1" applyAlignment="1"/>
    <xf numFmtId="167" fontId="34" fillId="26" borderId="0" xfId="0" applyNumberFormat="1" applyFont="1" applyFill="1" applyAlignment="1">
      <alignment horizontal="right"/>
    </xf>
    <xf numFmtId="0" fontId="25" fillId="26" borderId="0" xfId="0" applyFont="1" applyFill="1" applyBorder="1"/>
    <xf numFmtId="0" fontId="23" fillId="26" borderId="0" xfId="0" applyFont="1" applyFill="1" applyBorder="1" applyAlignment="1">
      <alignment horizontal="center"/>
    </xf>
    <xf numFmtId="185" fontId="23" fillId="4" borderId="0" xfId="0" applyNumberFormat="1" applyFont="1" applyFill="1" applyBorder="1" applyAlignment="1">
      <alignment horizontal="center"/>
    </xf>
    <xf numFmtId="0" fontId="68" fillId="27" borderId="0" xfId="0" applyFont="1" applyFill="1"/>
    <xf numFmtId="0" fontId="51" fillId="32" borderId="10" xfId="0" applyFont="1" applyFill="1" applyBorder="1" applyAlignment="1">
      <alignment horizontal="center"/>
    </xf>
    <xf numFmtId="0" fontId="47" fillId="33" borderId="10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3" fillId="33" borderId="16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185" fontId="23" fillId="33" borderId="17" xfId="0" applyNumberFormat="1" applyFont="1" applyFill="1" applyBorder="1" applyAlignment="1">
      <alignment horizontal="center"/>
    </xf>
    <xf numFmtId="185" fontId="23" fillId="33" borderId="11" xfId="0" applyNumberFormat="1" applyFont="1" applyFill="1" applyBorder="1" applyAlignment="1">
      <alignment horizontal="center"/>
    </xf>
    <xf numFmtId="185" fontId="23" fillId="33" borderId="14" xfId="0" applyNumberFormat="1" applyFont="1" applyFill="1" applyBorder="1" applyAlignment="1">
      <alignment horizontal="center"/>
    </xf>
    <xf numFmtId="0" fontId="65" fillId="33" borderId="15" xfId="0" applyFont="1" applyFill="1" applyBorder="1" applyAlignment="1">
      <alignment horizontal="center"/>
    </xf>
    <xf numFmtId="0" fontId="65" fillId="33" borderId="17" xfId="0" applyFont="1" applyFill="1" applyBorder="1" applyAlignment="1">
      <alignment horizontal="center"/>
    </xf>
    <xf numFmtId="0" fontId="23" fillId="32" borderId="11" xfId="0" applyFont="1" applyFill="1" applyBorder="1" applyAlignment="1">
      <alignment horizontal="center"/>
    </xf>
    <xf numFmtId="0" fontId="23" fillId="32" borderId="19" xfId="0" applyFont="1" applyFill="1" applyBorder="1" applyAlignment="1">
      <alignment horizontal="center"/>
    </xf>
    <xf numFmtId="0" fontId="23" fillId="32" borderId="20" xfId="0" applyFont="1" applyFill="1" applyBorder="1" applyAlignment="1">
      <alignment horizontal="center"/>
    </xf>
    <xf numFmtId="167" fontId="23" fillId="32" borderId="11" xfId="0" applyNumberFormat="1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3" fillId="33" borderId="22" xfId="0" applyFont="1" applyFill="1" applyBorder="1" applyAlignment="1">
      <alignment horizontal="center"/>
    </xf>
    <xf numFmtId="0" fontId="23" fillId="4" borderId="10" xfId="0" applyFont="1" applyFill="1" applyBorder="1" applyAlignment="1"/>
    <xf numFmtId="167" fontId="23" fillId="32" borderId="20" xfId="0" applyNumberFormat="1" applyFont="1" applyFill="1" applyBorder="1" applyAlignment="1">
      <alignment horizontal="center"/>
    </xf>
    <xf numFmtId="0" fontId="23" fillId="26" borderId="0" xfId="0" applyFont="1" applyFill="1"/>
    <xf numFmtId="0" fontId="23" fillId="32" borderId="23" xfId="0" applyFont="1" applyFill="1" applyBorder="1" applyAlignment="1">
      <alignment horizontal="center"/>
    </xf>
    <xf numFmtId="0" fontId="23" fillId="32" borderId="10" xfId="0" applyFont="1" applyFill="1" applyBorder="1" applyAlignment="1">
      <alignment horizontal="center"/>
    </xf>
    <xf numFmtId="0" fontId="69" fillId="26" borderId="0" xfId="0" applyFont="1" applyFill="1"/>
    <xf numFmtId="0" fontId="17" fillId="31" borderId="0" xfId="0" applyFont="1" applyFill="1"/>
    <xf numFmtId="0" fontId="17" fillId="31" borderId="0" xfId="0" applyFont="1" applyFill="1" applyAlignment="1"/>
    <xf numFmtId="0" fontId="19" fillId="4" borderId="0" xfId="0" applyFont="1" applyFill="1" applyAlignment="1"/>
    <xf numFmtId="0" fontId="70" fillId="26" borderId="0" xfId="0" applyFont="1" applyFill="1"/>
    <xf numFmtId="0" fontId="19" fillId="4" borderId="1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185" fontId="19" fillId="4" borderId="10" xfId="0" applyNumberFormat="1" applyFont="1" applyFill="1" applyBorder="1" applyAlignment="1">
      <alignment horizontal="center"/>
    </xf>
    <xf numFmtId="0" fontId="71" fillId="4" borderId="10" xfId="0" applyFont="1" applyFill="1" applyBorder="1" applyAlignment="1">
      <alignment horizontal="center"/>
    </xf>
    <xf numFmtId="0" fontId="71" fillId="4" borderId="0" xfId="0" applyFont="1" applyFill="1" applyBorder="1" applyAlignment="1">
      <alignment horizontal="center"/>
    </xf>
    <xf numFmtId="0" fontId="71" fillId="4" borderId="0" xfId="0" applyFont="1" applyFill="1" applyAlignment="1">
      <alignment horizontal="center"/>
    </xf>
    <xf numFmtId="0" fontId="17" fillId="4" borderId="0" xfId="0" applyFont="1" applyFill="1" applyBorder="1" applyAlignment="1"/>
    <xf numFmtId="2" fontId="17" fillId="4" borderId="0" xfId="0" applyNumberFormat="1" applyFont="1" applyFill="1"/>
    <xf numFmtId="0" fontId="39" fillId="4" borderId="0" xfId="0" applyFont="1" applyFill="1" applyAlignment="1">
      <alignment vertical="top"/>
    </xf>
    <xf numFmtId="0" fontId="39" fillId="4" borderId="0" xfId="0" applyFont="1" applyFill="1" applyAlignment="1">
      <alignment horizontal="center"/>
    </xf>
    <xf numFmtId="0" fontId="0" fillId="34" borderId="0" xfId="0" applyFill="1"/>
    <xf numFmtId="0" fontId="72" fillId="35" borderId="0" xfId="0" applyFont="1" applyFill="1"/>
    <xf numFmtId="0" fontId="16" fillId="36" borderId="10" xfId="0" applyFont="1" applyFill="1" applyBorder="1"/>
    <xf numFmtId="0" fontId="0" fillId="36" borderId="0" xfId="0" applyFill="1"/>
    <xf numFmtId="0" fontId="72" fillId="34" borderId="10" xfId="0" applyFont="1" applyFill="1" applyBorder="1"/>
    <xf numFmtId="0" fontId="16" fillId="34" borderId="24" xfId="0" applyFont="1" applyFill="1" applyBorder="1"/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 1" xfId="35" builtinId="16" customBuiltin="1"/>
    <cellStyle name="Título 1 1" xfId="36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Aplicação!#REF!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Aplicação!#REF!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Aplicação!#REF!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34-402D-8215-050493CD9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589535"/>
        <c:axId val="1"/>
      </c:scatterChart>
      <c:valAx>
        <c:axId val="484589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baseline="0"/>
                  <a:t>Pressão</a:t>
                </a:r>
              </a:p>
            </c:rich>
          </c:tx>
          <c:layout>
            <c:manualLayout>
              <c:xMode val="edge"/>
              <c:yMode val="edge"/>
              <c:x val="0.3897889827991684"/>
              <c:y val="0.718297224681234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Anos </a:t>
                </a:r>
              </a:p>
            </c:rich>
          </c:tx>
          <c:layout>
            <c:manualLayout>
              <c:xMode val="edge"/>
              <c:yMode val="edge"/>
              <c:x val="2.821803237898015E-3"/>
              <c:y val="0.2922256907235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4589535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Aplica&#231;&#227;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Algor&#237;tmo da Multiplica&#231;&#227;o'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plica&#231;&#227;o!A1"/><Relationship Id="rId2" Type="http://schemas.openxmlformats.org/officeDocument/2006/relationships/image" Target="../media/image2.png"/><Relationship Id="rId1" Type="http://schemas.openxmlformats.org/officeDocument/2006/relationships/hyperlink" Target="#'C&#225;lculo de Porcentagem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lgor&#237;tmo da Multiplica&#231;&#227;o'!A1"/><Relationship Id="rId2" Type="http://schemas.openxmlformats.org/officeDocument/2006/relationships/image" Target="../media/image2.png"/><Relationship Id="rId1" Type="http://schemas.openxmlformats.org/officeDocument/2006/relationships/hyperlink" Target="#'Porcentagem do desconto IPTU'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&#225;lculo de Porcentagem'!A1"/><Relationship Id="rId2" Type="http://schemas.openxmlformats.org/officeDocument/2006/relationships/image" Target="../media/image2.png"/><Relationship Id="rId1" Type="http://schemas.openxmlformats.org/officeDocument/2006/relationships/hyperlink" Target="#Investiga&#231;&#227;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Porcentagem do desconto IPTU'!A1"/><Relationship Id="rId2" Type="http://schemas.openxmlformats.org/officeDocument/2006/relationships/image" Target="../media/image2.png"/><Relationship Id="rId1" Type="http://schemas.openxmlformats.org/officeDocument/2006/relationships/hyperlink" Target="#Cr&#233;ditos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7.png"/><Relationship Id="rId7" Type="http://schemas.openxmlformats.org/officeDocument/2006/relationships/image" Target="../media/image9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8.png"/><Relationship Id="rId5" Type="http://schemas.openxmlformats.org/officeDocument/2006/relationships/image" Target="../media/image3.png"/><Relationship Id="rId4" Type="http://schemas.openxmlformats.org/officeDocument/2006/relationships/hyperlink" Target="#Investiga&#231;&#227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180975</xdr:rowOff>
    </xdr:from>
    <xdr:to>
      <xdr:col>11</xdr:col>
      <xdr:colOff>9525</xdr:colOff>
      <xdr:row>26</xdr:row>
      <xdr:rowOff>28575</xdr:rowOff>
    </xdr:to>
    <xdr:pic>
      <xdr:nvPicPr>
        <xdr:cNvPr id="117765" name="Imagem 1">
          <a:extLst>
            <a:ext uri="{FF2B5EF4-FFF2-40B4-BE49-F238E27FC236}">
              <a16:creationId xmlns:a16="http://schemas.microsoft.com/office/drawing/2014/main" id="{433AC395-4C92-9C26-6872-00B31E38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0975"/>
          <a:ext cx="6858000" cy="558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22</xdr:row>
      <xdr:rowOff>47625</xdr:rowOff>
    </xdr:from>
    <xdr:to>
      <xdr:col>10</xdr:col>
      <xdr:colOff>438150</xdr:colOff>
      <xdr:row>24</xdr:row>
      <xdr:rowOff>123825</xdr:rowOff>
    </xdr:to>
    <xdr:pic>
      <xdr:nvPicPr>
        <xdr:cNvPr id="117766" name="Picture 7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1C51AC-8890-C412-1C61-BFF6A30A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810125"/>
          <a:ext cx="1057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1499" name="Chart 2">
          <a:extLst>
            <a:ext uri="{FF2B5EF4-FFF2-40B4-BE49-F238E27FC236}">
              <a16:creationId xmlns:a16="http://schemas.microsoft.com/office/drawing/2014/main" id="{6728D547-5235-587D-8ACB-9032994CB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1057275</xdr:colOff>
      <xdr:row>26</xdr:row>
      <xdr:rowOff>190500</xdr:rowOff>
    </xdr:from>
    <xdr:to>
      <xdr:col>7</xdr:col>
      <xdr:colOff>1009650</xdr:colOff>
      <xdr:row>27</xdr:row>
      <xdr:rowOff>323850</xdr:rowOff>
    </xdr:to>
    <xdr:pic>
      <xdr:nvPicPr>
        <xdr:cNvPr id="1500" name="Picture 7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864BFA-8B24-62A5-D976-EC4A04E75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181600"/>
          <a:ext cx="10572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24</xdr:row>
      <xdr:rowOff>76200</xdr:rowOff>
    </xdr:from>
    <xdr:to>
      <xdr:col>14</xdr:col>
      <xdr:colOff>695325</xdr:colOff>
      <xdr:row>26</xdr:row>
      <xdr:rowOff>209550</xdr:rowOff>
    </xdr:to>
    <xdr:pic>
      <xdr:nvPicPr>
        <xdr:cNvPr id="2362" name="Picture 4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1D3623-F5E2-298B-D30F-C860BA9A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172075"/>
          <a:ext cx="1057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24</xdr:row>
      <xdr:rowOff>180975</xdr:rowOff>
    </xdr:from>
    <xdr:to>
      <xdr:col>3</xdr:col>
      <xdr:colOff>38100</xdr:colOff>
      <xdr:row>27</xdr:row>
      <xdr:rowOff>38100</xdr:rowOff>
    </xdr:to>
    <xdr:pic>
      <xdr:nvPicPr>
        <xdr:cNvPr id="2363" name="Picture 4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7923D7-E5E9-E4A4-D9B7-BDE43B5F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276850"/>
          <a:ext cx="1095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45</xdr:row>
      <xdr:rowOff>28575</xdr:rowOff>
    </xdr:from>
    <xdr:to>
      <xdr:col>15</xdr:col>
      <xdr:colOff>209550</xdr:colOff>
      <xdr:row>48</xdr:row>
      <xdr:rowOff>38100</xdr:rowOff>
    </xdr:to>
    <xdr:pic>
      <xdr:nvPicPr>
        <xdr:cNvPr id="15563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CF855-5BBB-6B20-9094-C9354DF6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9277350"/>
          <a:ext cx="1047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45</xdr:row>
      <xdr:rowOff>57150</xdr:rowOff>
    </xdr:from>
    <xdr:to>
      <xdr:col>4</xdr:col>
      <xdr:colOff>590550</xdr:colOff>
      <xdr:row>48</xdr:row>
      <xdr:rowOff>57150</xdr:rowOff>
    </xdr:to>
    <xdr:pic>
      <xdr:nvPicPr>
        <xdr:cNvPr id="15564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C94C82-B04E-1D53-59D6-E8E2C099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30592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32</xdr:row>
      <xdr:rowOff>142875</xdr:rowOff>
    </xdr:from>
    <xdr:to>
      <xdr:col>15</xdr:col>
      <xdr:colOff>361950</xdr:colOff>
      <xdr:row>36</xdr:row>
      <xdr:rowOff>9525</xdr:rowOff>
    </xdr:to>
    <xdr:pic>
      <xdr:nvPicPr>
        <xdr:cNvPr id="112662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B2382-33CF-FBC0-E151-B11C508E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600700"/>
          <a:ext cx="1047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32</xdr:row>
      <xdr:rowOff>190500</xdr:rowOff>
    </xdr:from>
    <xdr:to>
      <xdr:col>4</xdr:col>
      <xdr:colOff>161925</xdr:colOff>
      <xdr:row>36</xdr:row>
      <xdr:rowOff>47625</xdr:rowOff>
    </xdr:to>
    <xdr:pic>
      <xdr:nvPicPr>
        <xdr:cNvPr id="112663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94C06A-99A0-FF25-FC7C-78BB9275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648325"/>
          <a:ext cx="10858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590550</xdr:colOff>
      <xdr:row>1</xdr:row>
      <xdr:rowOff>28575</xdr:rowOff>
    </xdr:from>
    <xdr:to>
      <xdr:col>12</xdr:col>
      <xdr:colOff>180975</xdr:colOff>
      <xdr:row>8</xdr:row>
      <xdr:rowOff>57150</xdr:rowOff>
    </xdr:to>
    <xdr:pic>
      <xdr:nvPicPr>
        <xdr:cNvPr id="112664" name="Picture 3">
          <a:extLst>
            <a:ext uri="{FF2B5EF4-FFF2-40B4-BE49-F238E27FC236}">
              <a16:creationId xmlns:a16="http://schemas.microsoft.com/office/drawing/2014/main" id="{B9EA2FF1-496E-85E8-3589-CB7BB18C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2400"/>
          <a:ext cx="9239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59</xdr:row>
      <xdr:rowOff>85725</xdr:rowOff>
    </xdr:from>
    <xdr:to>
      <xdr:col>15</xdr:col>
      <xdr:colOff>352425</xdr:colOff>
      <xdr:row>63</xdr:row>
      <xdr:rowOff>0</xdr:rowOff>
    </xdr:to>
    <xdr:pic>
      <xdr:nvPicPr>
        <xdr:cNvPr id="5346" name="Picture 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9C80D2-7BFE-3BDF-CC02-CC435D7E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4258925"/>
          <a:ext cx="1066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59</xdr:row>
      <xdr:rowOff>123825</xdr:rowOff>
    </xdr:from>
    <xdr:to>
      <xdr:col>4</xdr:col>
      <xdr:colOff>257175</xdr:colOff>
      <xdr:row>63</xdr:row>
      <xdr:rowOff>9525</xdr:rowOff>
    </xdr:to>
    <xdr:pic>
      <xdr:nvPicPr>
        <xdr:cNvPr id="5347" name="Picture 4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D05A43-6E24-AA96-15F3-F199BADA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297025"/>
          <a:ext cx="1095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381000</xdr:colOff>
      <xdr:row>14</xdr:row>
      <xdr:rowOff>19050</xdr:rowOff>
    </xdr:from>
    <xdr:to>
      <xdr:col>100</xdr:col>
      <xdr:colOff>533400</xdr:colOff>
      <xdr:row>16</xdr:row>
      <xdr:rowOff>0</xdr:rowOff>
    </xdr:to>
    <xdr:pic>
      <xdr:nvPicPr>
        <xdr:cNvPr id="72438" name="Picture 4">
          <a:extLst>
            <a:ext uri="{FF2B5EF4-FFF2-40B4-BE49-F238E27FC236}">
              <a16:creationId xmlns:a16="http://schemas.microsoft.com/office/drawing/2014/main" id="{D03F3F76-DA36-A738-F9C6-06393B8E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13350" y="3971925"/>
          <a:ext cx="762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96</xdr:col>
      <xdr:colOff>342900</xdr:colOff>
      <xdr:row>7</xdr:row>
      <xdr:rowOff>190500</xdr:rowOff>
    </xdr:from>
    <xdr:to>
      <xdr:col>97</xdr:col>
      <xdr:colOff>514350</xdr:colOff>
      <xdr:row>13</xdr:row>
      <xdr:rowOff>47625</xdr:rowOff>
    </xdr:to>
    <xdr:pic>
      <xdr:nvPicPr>
        <xdr:cNvPr id="72439" name="Picture 5">
          <a:extLst>
            <a:ext uri="{FF2B5EF4-FFF2-40B4-BE49-F238E27FC236}">
              <a16:creationId xmlns:a16="http://schemas.microsoft.com/office/drawing/2014/main" id="{A9B2D886-D4E9-E2A0-2947-463C06A7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49"/>
        <a:stretch>
          <a:fillRect/>
        </a:stretch>
      </xdr:blipFill>
      <xdr:spPr bwMode="auto">
        <a:xfrm>
          <a:off x="66846450" y="1914525"/>
          <a:ext cx="7810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102</xdr:col>
      <xdr:colOff>123825</xdr:colOff>
      <xdr:row>16</xdr:row>
      <xdr:rowOff>0</xdr:rowOff>
    </xdr:from>
    <xdr:to>
      <xdr:col>103</xdr:col>
      <xdr:colOff>552450</xdr:colOff>
      <xdr:row>19</xdr:row>
      <xdr:rowOff>47625</xdr:rowOff>
    </xdr:to>
    <xdr:pic>
      <xdr:nvPicPr>
        <xdr:cNvPr id="72440" name="Picture 6">
          <a:extLst>
            <a:ext uri="{FF2B5EF4-FFF2-40B4-BE49-F238E27FC236}">
              <a16:creationId xmlns:a16="http://schemas.microsoft.com/office/drawing/2014/main" id="{6596E7CC-8AC7-0E69-1A58-8FE7EB9B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84975" y="4333875"/>
          <a:ext cx="1038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95</xdr:col>
      <xdr:colOff>342900</xdr:colOff>
      <xdr:row>5</xdr:row>
      <xdr:rowOff>238125</xdr:rowOff>
    </xdr:from>
    <xdr:to>
      <xdr:col>102</xdr:col>
      <xdr:colOff>28575</xdr:colOff>
      <xdr:row>12</xdr:row>
      <xdr:rowOff>0</xdr:rowOff>
    </xdr:to>
    <xdr:grpSp>
      <xdr:nvGrpSpPr>
        <xdr:cNvPr id="72441" name="Group 7">
          <a:extLst>
            <a:ext uri="{FF2B5EF4-FFF2-40B4-BE49-F238E27FC236}">
              <a16:creationId xmlns:a16="http://schemas.microsoft.com/office/drawing/2014/main" id="{37B65A4D-34BF-1AF6-ADF2-E161E29C1CA4}"/>
            </a:ext>
          </a:extLst>
        </xdr:cNvPr>
        <xdr:cNvGrpSpPr>
          <a:grpSpLocks/>
        </xdr:cNvGrpSpPr>
      </xdr:nvGrpSpPr>
      <xdr:grpSpPr bwMode="auto">
        <a:xfrm>
          <a:off x="66236850" y="1352550"/>
          <a:ext cx="3952875" cy="2124075"/>
          <a:chOff x="123790" y="356"/>
          <a:chExt cx="8483" cy="926"/>
        </a:xfrm>
      </xdr:grpSpPr>
      <xdr:sp macro="" textlink="">
        <xdr:nvSpPr>
          <xdr:cNvPr id="72452" name="AutoShape 8">
            <a:extLst>
              <a:ext uri="{FF2B5EF4-FFF2-40B4-BE49-F238E27FC236}">
                <a16:creationId xmlns:a16="http://schemas.microsoft.com/office/drawing/2014/main" id="{9BFB301B-B219-BBA5-6CC3-BF984D17363A}"/>
              </a:ext>
            </a:extLst>
          </xdr:cNvPr>
          <xdr:cNvSpPr>
            <a:spLocks noChangeArrowheads="1"/>
          </xdr:cNvSpPr>
        </xdr:nvSpPr>
        <xdr:spPr bwMode="auto">
          <a:xfrm>
            <a:off x="123790" y="356"/>
            <a:ext cx="8483" cy="926"/>
          </a:xfrm>
          <a:prstGeom prst="roundRect">
            <a:avLst>
              <a:gd name="adj" fmla="val 10000"/>
            </a:avLst>
          </a:prstGeom>
          <a:noFill/>
          <a:ln w="25560">
            <a:solidFill>
              <a:srgbClr val="FFFF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 fLocksText="0">
        <xdr:nvSpPr>
          <xdr:cNvPr id="6153" name="Rectangle 9">
            <a:extLst>
              <a:ext uri="{FF2B5EF4-FFF2-40B4-BE49-F238E27FC236}">
                <a16:creationId xmlns:a16="http://schemas.microsoft.com/office/drawing/2014/main" id="{6901A256-E50B-3DC5-881C-B60FE78B12F6}"/>
              </a:ext>
            </a:extLst>
          </xdr:cNvPr>
          <xdr:cNvSpPr>
            <a:spLocks noChangeArrowheads="1"/>
          </xdr:cNvSpPr>
        </xdr:nvSpPr>
        <xdr:spPr bwMode="auto">
          <a:xfrm>
            <a:off x="123831" y="389"/>
            <a:ext cx="8401" cy="86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102600" tIns="102600" rIns="102600" bIns="102600" anchor="ctr" upright="1"/>
          <a:lstStyle/>
          <a:p>
            <a:pPr algn="ctr" rtl="0">
              <a:defRPr sz="1000"/>
            </a:pPr>
            <a:r>
              <a:rPr lang="pt-BR" sz="2700" b="0" i="0" strike="noStrike">
                <a:solidFill>
                  <a:srgbClr val="FFFFFF"/>
                </a:solidFill>
                <a:latin typeface="Calibri"/>
              </a:rPr>
              <a:t>Créditos</a:t>
            </a:r>
          </a:p>
        </xdr:txBody>
      </xdr:sp>
    </xdr:grpSp>
    <xdr:clientData/>
  </xdr:twoCellAnchor>
  <xdr:twoCellAnchor>
    <xdr:from>
      <xdr:col>193</xdr:col>
      <xdr:colOff>381000</xdr:colOff>
      <xdr:row>14</xdr:row>
      <xdr:rowOff>19050</xdr:rowOff>
    </xdr:from>
    <xdr:to>
      <xdr:col>194</xdr:col>
      <xdr:colOff>533400</xdr:colOff>
      <xdr:row>16</xdr:row>
      <xdr:rowOff>0</xdr:rowOff>
    </xdr:to>
    <xdr:pic>
      <xdr:nvPicPr>
        <xdr:cNvPr id="72442" name="Picture 10">
          <a:extLst>
            <a:ext uri="{FF2B5EF4-FFF2-40B4-BE49-F238E27FC236}">
              <a16:creationId xmlns:a16="http://schemas.microsoft.com/office/drawing/2014/main" id="{2A3535E1-C25D-86B8-4633-EC829A5C3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0" y="3971925"/>
          <a:ext cx="762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190</xdr:col>
      <xdr:colOff>342900</xdr:colOff>
      <xdr:row>7</xdr:row>
      <xdr:rowOff>190500</xdr:rowOff>
    </xdr:from>
    <xdr:to>
      <xdr:col>191</xdr:col>
      <xdr:colOff>514350</xdr:colOff>
      <xdr:row>13</xdr:row>
      <xdr:rowOff>47625</xdr:rowOff>
    </xdr:to>
    <xdr:pic>
      <xdr:nvPicPr>
        <xdr:cNvPr id="72443" name="Picture 11">
          <a:extLst>
            <a:ext uri="{FF2B5EF4-FFF2-40B4-BE49-F238E27FC236}">
              <a16:creationId xmlns:a16="http://schemas.microsoft.com/office/drawing/2014/main" id="{D6FDCEC1-CB78-23C6-9BE0-9A62EB40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49"/>
        <a:stretch>
          <a:fillRect/>
        </a:stretch>
      </xdr:blipFill>
      <xdr:spPr bwMode="auto">
        <a:xfrm>
          <a:off x="124148850" y="1914525"/>
          <a:ext cx="7810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196</xdr:col>
      <xdr:colOff>123825</xdr:colOff>
      <xdr:row>16</xdr:row>
      <xdr:rowOff>0</xdr:rowOff>
    </xdr:from>
    <xdr:to>
      <xdr:col>197</xdr:col>
      <xdr:colOff>552450</xdr:colOff>
      <xdr:row>19</xdr:row>
      <xdr:rowOff>47625</xdr:rowOff>
    </xdr:to>
    <xdr:pic>
      <xdr:nvPicPr>
        <xdr:cNvPr id="72444" name="Picture 12">
          <a:extLst>
            <a:ext uri="{FF2B5EF4-FFF2-40B4-BE49-F238E27FC236}">
              <a16:creationId xmlns:a16="http://schemas.microsoft.com/office/drawing/2014/main" id="{91A87E24-1418-A999-9A0F-EB42A6A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87375" y="4333875"/>
          <a:ext cx="1038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189</xdr:col>
      <xdr:colOff>342900</xdr:colOff>
      <xdr:row>5</xdr:row>
      <xdr:rowOff>238125</xdr:rowOff>
    </xdr:from>
    <xdr:to>
      <xdr:col>196</xdr:col>
      <xdr:colOff>28575</xdr:colOff>
      <xdr:row>12</xdr:row>
      <xdr:rowOff>0</xdr:rowOff>
    </xdr:to>
    <xdr:grpSp>
      <xdr:nvGrpSpPr>
        <xdr:cNvPr id="72445" name="Group 13">
          <a:extLst>
            <a:ext uri="{FF2B5EF4-FFF2-40B4-BE49-F238E27FC236}">
              <a16:creationId xmlns:a16="http://schemas.microsoft.com/office/drawing/2014/main" id="{7C3D05E2-F72B-F372-2ACF-15AD49BE4F0F}"/>
            </a:ext>
          </a:extLst>
        </xdr:cNvPr>
        <xdr:cNvGrpSpPr>
          <a:grpSpLocks/>
        </xdr:cNvGrpSpPr>
      </xdr:nvGrpSpPr>
      <xdr:grpSpPr bwMode="auto">
        <a:xfrm>
          <a:off x="123539250" y="1352550"/>
          <a:ext cx="3952875" cy="2124075"/>
          <a:chOff x="246844" y="356"/>
          <a:chExt cx="8483" cy="926"/>
        </a:xfrm>
      </xdr:grpSpPr>
      <xdr:sp macro="" textlink="">
        <xdr:nvSpPr>
          <xdr:cNvPr id="72450" name="AutoShape 14">
            <a:extLst>
              <a:ext uri="{FF2B5EF4-FFF2-40B4-BE49-F238E27FC236}">
                <a16:creationId xmlns:a16="http://schemas.microsoft.com/office/drawing/2014/main" id="{73ED92DE-438F-4C66-06F8-FD3540FF7461}"/>
              </a:ext>
            </a:extLst>
          </xdr:cNvPr>
          <xdr:cNvSpPr>
            <a:spLocks noChangeArrowheads="1"/>
          </xdr:cNvSpPr>
        </xdr:nvSpPr>
        <xdr:spPr bwMode="auto">
          <a:xfrm>
            <a:off x="246844" y="356"/>
            <a:ext cx="8483" cy="926"/>
          </a:xfrm>
          <a:prstGeom prst="roundRect">
            <a:avLst>
              <a:gd name="adj" fmla="val 10000"/>
            </a:avLst>
          </a:prstGeom>
          <a:noFill/>
          <a:ln w="25560">
            <a:solidFill>
              <a:srgbClr val="FFFF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 fLocksText="0">
        <xdr:nvSpPr>
          <xdr:cNvPr id="6159" name="Rectangle 15">
            <a:extLst>
              <a:ext uri="{FF2B5EF4-FFF2-40B4-BE49-F238E27FC236}">
                <a16:creationId xmlns:a16="http://schemas.microsoft.com/office/drawing/2014/main" id="{D9FCCD2B-4618-A13A-1B5F-3B55B9E0956A}"/>
              </a:ext>
            </a:extLst>
          </xdr:cNvPr>
          <xdr:cNvSpPr>
            <a:spLocks noChangeArrowheads="1"/>
          </xdr:cNvSpPr>
        </xdr:nvSpPr>
        <xdr:spPr bwMode="auto">
          <a:xfrm>
            <a:off x="246885" y="389"/>
            <a:ext cx="8401" cy="86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102600" tIns="102600" rIns="102600" bIns="102600" anchor="ctr" upright="1"/>
          <a:lstStyle/>
          <a:p>
            <a:pPr algn="ctr" rtl="0">
              <a:defRPr sz="1000"/>
            </a:pPr>
            <a:r>
              <a:rPr lang="pt-BR" sz="2700" b="0" i="0" strike="noStrike">
                <a:solidFill>
                  <a:srgbClr val="FFFFFF"/>
                </a:solidFill>
                <a:latin typeface="Calibri"/>
              </a:rPr>
              <a:t>Créditos</a:t>
            </a:r>
          </a:p>
        </xdr:txBody>
      </xdr:sp>
    </xdr:grpSp>
    <xdr:clientData/>
  </xdr:twoCellAnchor>
  <xdr:twoCellAnchor editAs="oneCell">
    <xdr:from>
      <xdr:col>1</xdr:col>
      <xdr:colOff>85725</xdr:colOff>
      <xdr:row>16</xdr:row>
      <xdr:rowOff>0</xdr:rowOff>
    </xdr:from>
    <xdr:to>
      <xdr:col>2</xdr:col>
      <xdr:colOff>400050</xdr:colOff>
      <xdr:row>17</xdr:row>
      <xdr:rowOff>504825</xdr:rowOff>
    </xdr:to>
    <xdr:pic>
      <xdr:nvPicPr>
        <xdr:cNvPr id="72446" name="Picture 23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48B35D-4ADE-3DD5-570C-1E57F3AD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333875"/>
          <a:ext cx="1076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161925</xdr:rowOff>
    </xdr:from>
    <xdr:to>
      <xdr:col>2</xdr:col>
      <xdr:colOff>276225</xdr:colOff>
      <xdr:row>5</xdr:row>
      <xdr:rowOff>200025</xdr:rowOff>
    </xdr:to>
    <xdr:pic>
      <xdr:nvPicPr>
        <xdr:cNvPr id="72447" name="Picture 238" descr="uni2">
          <a:extLst>
            <a:ext uri="{FF2B5EF4-FFF2-40B4-BE49-F238E27FC236}">
              <a16:creationId xmlns:a16="http://schemas.microsoft.com/office/drawing/2014/main" id="{5DDED1B7-E847-B9EF-C67C-E9535FC1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61975"/>
          <a:ext cx="9334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2</xdr:row>
      <xdr:rowOff>123825</xdr:rowOff>
    </xdr:from>
    <xdr:to>
      <xdr:col>8</xdr:col>
      <xdr:colOff>561975</xdr:colOff>
      <xdr:row>5</xdr:row>
      <xdr:rowOff>295275</xdr:rowOff>
    </xdr:to>
    <xdr:pic>
      <xdr:nvPicPr>
        <xdr:cNvPr id="72448" name="Picture 239" descr="nte">
          <a:extLst>
            <a:ext uri="{FF2B5EF4-FFF2-40B4-BE49-F238E27FC236}">
              <a16:creationId xmlns:a16="http://schemas.microsoft.com/office/drawing/2014/main" id="{258FE82F-3F75-5D03-E210-F298E0B5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523875"/>
          <a:ext cx="1333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7</xdr:row>
      <xdr:rowOff>361950</xdr:rowOff>
    </xdr:from>
    <xdr:to>
      <xdr:col>2</xdr:col>
      <xdr:colOff>676275</xdr:colOff>
      <xdr:row>11</xdr:row>
      <xdr:rowOff>114300</xdr:rowOff>
    </xdr:to>
    <xdr:pic>
      <xdr:nvPicPr>
        <xdr:cNvPr id="72449" name="Picture 1685" descr="foto 3x4">
          <a:extLst>
            <a:ext uri="{FF2B5EF4-FFF2-40B4-BE49-F238E27FC236}">
              <a16:creationId xmlns:a16="http://schemas.microsoft.com/office/drawing/2014/main" id="{A5B2A78B-EC92-57A1-0CDF-A1BA206D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85975"/>
          <a:ext cx="11239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17" sqref="N17"/>
    </sheetView>
  </sheetViews>
  <sheetFormatPr defaultRowHeight="15" x14ac:dyDescent="0.25"/>
  <cols>
    <col min="1" max="1" width="3.42578125" style="186" customWidth="1"/>
    <col min="2" max="11" width="10.140625" style="186" customWidth="1"/>
    <col min="12" max="12" width="3.7109375" customWidth="1"/>
    <col min="13" max="13" width="14.28515625" style="186" customWidth="1"/>
    <col min="14" max="16384" width="9.140625" style="186"/>
  </cols>
  <sheetData>
    <row r="1" spans="1:12" ht="18" customHeight="1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8" customHeight="1" x14ac:dyDescent="0.25">
      <c r="A2" s="187"/>
      <c r="L2" s="187"/>
    </row>
    <row r="3" spans="1:12" ht="18" customHeight="1" x14ac:dyDescent="0.25">
      <c r="A3" s="187"/>
      <c r="L3" s="187"/>
    </row>
    <row r="4" spans="1:12" ht="18" customHeight="1" x14ac:dyDescent="0.25">
      <c r="A4" s="187"/>
      <c r="L4" s="187"/>
    </row>
    <row r="5" spans="1:12" ht="18" customHeight="1" x14ac:dyDescent="0.25">
      <c r="A5" s="187"/>
      <c r="L5" s="187"/>
    </row>
    <row r="6" spans="1:12" ht="18" customHeight="1" x14ac:dyDescent="0.25">
      <c r="A6" s="187"/>
      <c r="L6" s="187"/>
    </row>
    <row r="7" spans="1:12" ht="18" customHeight="1" x14ac:dyDescent="0.25">
      <c r="A7" s="187"/>
      <c r="L7" s="187"/>
    </row>
    <row r="8" spans="1:12" ht="18" customHeight="1" x14ac:dyDescent="0.25">
      <c r="A8" s="187"/>
      <c r="L8" s="187"/>
    </row>
    <row r="9" spans="1:12" ht="18" customHeight="1" x14ac:dyDescent="0.25">
      <c r="A9" s="187"/>
      <c r="L9" s="187"/>
    </row>
    <row r="10" spans="1:12" ht="18" customHeight="1" x14ac:dyDescent="0.25">
      <c r="A10" s="187"/>
      <c r="L10" s="187"/>
    </row>
    <row r="11" spans="1:12" ht="18" customHeight="1" x14ac:dyDescent="0.25">
      <c r="A11" s="187"/>
      <c r="L11" s="187"/>
    </row>
    <row r="12" spans="1:12" ht="18" customHeight="1" x14ac:dyDescent="0.25">
      <c r="A12" s="187"/>
      <c r="L12" s="187"/>
    </row>
    <row r="13" spans="1:12" ht="18" customHeight="1" x14ac:dyDescent="0.25">
      <c r="A13" s="187"/>
      <c r="L13" s="187"/>
    </row>
    <row r="14" spans="1:12" ht="18" customHeight="1" x14ac:dyDescent="0.25">
      <c r="A14" s="187"/>
      <c r="L14" s="187"/>
    </row>
    <row r="15" spans="1:12" ht="18" customHeight="1" x14ac:dyDescent="0.25">
      <c r="A15" s="187"/>
      <c r="L15" s="187"/>
    </row>
    <row r="16" spans="1:12" x14ac:dyDescent="0.25">
      <c r="A16" s="187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7"/>
    </row>
    <row r="17" spans="1:12" x14ac:dyDescent="0.25">
      <c r="A17" s="187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7"/>
    </row>
    <row r="18" spans="1:12" x14ac:dyDescent="0.25">
      <c r="A18" s="187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7"/>
    </row>
    <row r="19" spans="1:12" x14ac:dyDescent="0.25">
      <c r="A19" s="187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7"/>
    </row>
    <row r="20" spans="1:12" x14ac:dyDescent="0.25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7"/>
    </row>
    <row r="21" spans="1:12" x14ac:dyDescent="0.25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7"/>
    </row>
    <row r="22" spans="1:12" x14ac:dyDescent="0.25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7"/>
    </row>
    <row r="23" spans="1:12" x14ac:dyDescent="0.25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7"/>
    </row>
    <row r="24" spans="1:12" x14ac:dyDescent="0.25">
      <c r="A24" s="187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7"/>
    </row>
    <row r="25" spans="1:12" x14ac:dyDescent="0.25">
      <c r="A25" s="187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7"/>
    </row>
    <row r="26" spans="1:12" ht="31.5" customHeight="1" x14ac:dyDescent="0.25">
      <c r="A26" s="187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87"/>
    </row>
    <row r="27" spans="1:12" ht="25.5" customHeight="1" x14ac:dyDescent="0.25">
      <c r="A27" s="187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87"/>
    </row>
    <row r="28" spans="1:12" ht="17.25" customHeight="1" x14ac:dyDescent="0.2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80" zoomScaleNormal="80" workbookViewId="0"/>
  </sheetViews>
  <sheetFormatPr defaultColWidth="12.5703125" defaultRowHeight="18.75" x14ac:dyDescent="0.3"/>
  <cols>
    <col min="1" max="1" width="2.85546875" style="3" customWidth="1"/>
    <col min="2" max="3" width="21.7109375" style="3" customWidth="1"/>
    <col min="4" max="4" width="22.7109375" style="3" customWidth="1"/>
    <col min="5" max="5" width="12.28515625" style="3" customWidth="1"/>
    <col min="6" max="8" width="16.5703125" style="3" customWidth="1"/>
    <col min="9" max="9" width="3.85546875" style="3" customWidth="1"/>
    <col min="10" max="16384" width="12.5703125" style="3"/>
  </cols>
  <sheetData>
    <row r="1" spans="1:9" x14ac:dyDescent="0.3">
      <c r="A1" s="172"/>
      <c r="B1" s="172"/>
      <c r="C1" s="172"/>
      <c r="D1" s="172"/>
      <c r="E1" s="172"/>
      <c r="F1" s="172"/>
      <c r="G1" s="172"/>
      <c r="H1" s="172"/>
      <c r="I1" s="172"/>
    </row>
    <row r="2" spans="1:9" ht="39" customHeight="1" x14ac:dyDescent="0.7">
      <c r="A2" s="172"/>
      <c r="B2" s="184" t="s">
        <v>129</v>
      </c>
      <c r="D2" s="185" t="s">
        <v>22</v>
      </c>
      <c r="I2" s="172"/>
    </row>
    <row r="3" spans="1:9" x14ac:dyDescent="0.3">
      <c r="A3" s="172"/>
      <c r="B3" s="173"/>
      <c r="C3" s="173"/>
      <c r="D3" s="173"/>
      <c r="E3" s="173"/>
      <c r="F3" s="173"/>
      <c r="G3" s="173"/>
      <c r="H3" s="172"/>
      <c r="I3" s="172"/>
    </row>
    <row r="4" spans="1:9" x14ac:dyDescent="0.3">
      <c r="A4" s="172"/>
      <c r="B4" s="2" t="s">
        <v>76</v>
      </c>
      <c r="C4" s="2"/>
      <c r="D4" s="2"/>
      <c r="E4" s="2"/>
      <c r="F4" s="2"/>
      <c r="G4" s="2"/>
      <c r="I4" s="172"/>
    </row>
    <row r="5" spans="1:9" x14ac:dyDescent="0.3">
      <c r="A5" s="172"/>
      <c r="B5" s="2"/>
      <c r="C5" s="2"/>
      <c r="D5" s="2"/>
      <c r="E5" s="2"/>
      <c r="F5" s="2"/>
      <c r="G5" s="2"/>
      <c r="I5" s="172"/>
    </row>
    <row r="6" spans="1:9" x14ac:dyDescent="0.3">
      <c r="A6" s="172"/>
      <c r="B6" s="174" t="s">
        <v>130</v>
      </c>
      <c r="C6" s="2"/>
      <c r="D6" s="2"/>
      <c r="E6" s="2"/>
      <c r="F6" s="2"/>
      <c r="G6" s="2"/>
      <c r="I6" s="172"/>
    </row>
    <row r="7" spans="1:9" ht="15" customHeight="1" x14ac:dyDescent="0.3">
      <c r="A7" s="172"/>
      <c r="B7" s="174" t="s">
        <v>18</v>
      </c>
      <c r="C7" s="2"/>
      <c r="D7" s="2"/>
      <c r="E7" s="2"/>
      <c r="F7" s="2"/>
      <c r="G7" s="2"/>
      <c r="I7" s="172"/>
    </row>
    <row r="8" spans="1:9" ht="15" customHeight="1" x14ac:dyDescent="0.3">
      <c r="A8" s="172"/>
      <c r="B8" s="175" t="s">
        <v>74</v>
      </c>
      <c r="C8" s="2"/>
      <c r="D8" s="2"/>
      <c r="E8" s="2"/>
      <c r="F8" s="2"/>
      <c r="G8" s="2"/>
      <c r="I8" s="172"/>
    </row>
    <row r="9" spans="1:9" ht="15" customHeight="1" x14ac:dyDescent="0.3">
      <c r="A9" s="172"/>
      <c r="B9" s="174" t="s">
        <v>19</v>
      </c>
      <c r="C9" s="2"/>
      <c r="D9" s="2"/>
      <c r="E9" s="2"/>
      <c r="F9" s="2"/>
      <c r="G9" s="2"/>
      <c r="I9" s="172"/>
    </row>
    <row r="10" spans="1:9" ht="15" customHeight="1" x14ac:dyDescent="0.3">
      <c r="A10" s="172"/>
      <c r="B10" s="2" t="s">
        <v>23</v>
      </c>
      <c r="C10" s="2"/>
      <c r="D10" s="2"/>
      <c r="E10" s="2"/>
      <c r="F10" s="2"/>
      <c r="G10" s="2"/>
      <c r="I10" s="172"/>
    </row>
    <row r="11" spans="1:9" ht="15" customHeight="1" x14ac:dyDescent="0.3">
      <c r="A11" s="172"/>
      <c r="B11" s="2" t="s">
        <v>32</v>
      </c>
      <c r="C11" s="2"/>
      <c r="D11" s="2"/>
      <c r="E11" s="2"/>
      <c r="F11" s="2"/>
      <c r="G11" s="2"/>
      <c r="I11" s="172"/>
    </row>
    <row r="12" spans="1:9" ht="8.25" customHeight="1" x14ac:dyDescent="0.3">
      <c r="A12" s="172"/>
      <c r="B12" s="2"/>
      <c r="C12" s="2"/>
      <c r="D12" s="2"/>
      <c r="E12" s="2"/>
      <c r="F12" s="2"/>
      <c r="G12" s="2"/>
      <c r="I12" s="172"/>
    </row>
    <row r="13" spans="1:9" ht="15" customHeight="1" x14ac:dyDescent="0.3">
      <c r="A13" s="172"/>
      <c r="B13" s="2" t="s">
        <v>26</v>
      </c>
      <c r="C13" s="2"/>
      <c r="D13" s="2"/>
      <c r="E13" s="2"/>
      <c r="F13" s="2"/>
      <c r="G13" s="2"/>
      <c r="I13" s="172"/>
    </row>
    <row r="14" spans="1:9" ht="7.5" customHeight="1" x14ac:dyDescent="0.3">
      <c r="A14" s="172"/>
      <c r="B14" s="2"/>
      <c r="C14" s="2"/>
      <c r="D14" s="2"/>
      <c r="E14" s="2"/>
      <c r="F14" s="2"/>
      <c r="G14" s="2"/>
      <c r="I14" s="172"/>
    </row>
    <row r="15" spans="1:9" ht="15" customHeight="1" x14ac:dyDescent="0.3">
      <c r="A15" s="172"/>
      <c r="B15" s="176" t="s">
        <v>28</v>
      </c>
      <c r="C15" s="176" t="s">
        <v>20</v>
      </c>
      <c r="D15" s="176" t="s">
        <v>21</v>
      </c>
      <c r="E15" s="2"/>
      <c r="F15" s="2"/>
      <c r="G15" s="2"/>
      <c r="I15" s="172"/>
    </row>
    <row r="16" spans="1:9" ht="15" customHeight="1" x14ac:dyDescent="0.3">
      <c r="A16" s="172"/>
      <c r="B16" s="176" t="s">
        <v>29</v>
      </c>
      <c r="C16" s="176" t="s">
        <v>30</v>
      </c>
      <c r="D16" s="176" t="s">
        <v>31</v>
      </c>
      <c r="E16" s="2"/>
      <c r="F16" s="2"/>
      <c r="G16" s="2"/>
      <c r="I16" s="172"/>
    </row>
    <row r="17" spans="1:9" ht="15" customHeight="1" x14ac:dyDescent="0.3">
      <c r="A17" s="172"/>
      <c r="B17" s="2" t="s">
        <v>27</v>
      </c>
      <c r="C17" s="177"/>
      <c r="D17" s="177"/>
      <c r="E17" s="2"/>
      <c r="F17" s="2"/>
      <c r="G17" s="2"/>
      <c r="I17" s="172"/>
    </row>
    <row r="18" spans="1:9" ht="9" customHeight="1" x14ac:dyDescent="0.3">
      <c r="A18" s="172"/>
      <c r="B18" s="177"/>
      <c r="C18" s="177"/>
      <c r="D18" s="177"/>
      <c r="E18" s="2"/>
      <c r="F18" s="2"/>
      <c r="G18" s="2"/>
      <c r="I18" s="172"/>
    </row>
    <row r="19" spans="1:9" ht="15" customHeight="1" x14ac:dyDescent="0.3">
      <c r="A19" s="172"/>
      <c r="B19" s="2" t="s">
        <v>33</v>
      </c>
      <c r="C19" s="2"/>
      <c r="D19" s="2"/>
      <c r="E19" s="2"/>
      <c r="F19" s="2"/>
      <c r="G19" s="2"/>
      <c r="I19" s="172"/>
    </row>
    <row r="20" spans="1:9" ht="10.5" customHeight="1" x14ac:dyDescent="0.3">
      <c r="A20" s="172"/>
      <c r="B20" s="2"/>
      <c r="C20" s="2"/>
      <c r="D20" s="2"/>
      <c r="E20" s="2"/>
      <c r="F20" s="2"/>
      <c r="G20" s="2"/>
      <c r="I20" s="172"/>
    </row>
    <row r="21" spans="1:9" ht="15" customHeight="1" x14ac:dyDescent="0.3">
      <c r="A21" s="172"/>
      <c r="B21" s="2"/>
      <c r="C21" s="176" t="s">
        <v>24</v>
      </c>
      <c r="D21" s="176" t="s">
        <v>22</v>
      </c>
      <c r="E21" s="2"/>
      <c r="F21" s="2"/>
      <c r="G21" s="2"/>
      <c r="I21" s="172"/>
    </row>
    <row r="22" spans="1:9" ht="15" customHeight="1" x14ac:dyDescent="0.3">
      <c r="A22" s="172"/>
      <c r="B22" s="2"/>
      <c r="C22" s="178" t="str">
        <f>B16</f>
        <v>Vt</v>
      </c>
      <c r="D22" s="176">
        <v>100</v>
      </c>
      <c r="E22" s="2"/>
      <c r="F22" s="2"/>
      <c r="G22" s="2"/>
      <c r="I22" s="172"/>
    </row>
    <row r="23" spans="1:9" ht="15" customHeight="1" x14ac:dyDescent="0.3">
      <c r="A23" s="172"/>
      <c r="B23" s="2"/>
      <c r="C23" s="176" t="s">
        <v>34</v>
      </c>
      <c r="D23" s="179" t="s">
        <v>2</v>
      </c>
      <c r="E23" s="2"/>
      <c r="F23" s="2"/>
      <c r="G23" s="2"/>
      <c r="I23" s="172"/>
    </row>
    <row r="24" spans="1:9" ht="6.75" customHeight="1" x14ac:dyDescent="0.3">
      <c r="A24" s="172"/>
      <c r="B24" s="2"/>
      <c r="C24" s="177"/>
      <c r="D24" s="180"/>
      <c r="E24" s="2"/>
      <c r="F24" s="2"/>
      <c r="G24" s="2"/>
      <c r="I24" s="172"/>
    </row>
    <row r="25" spans="1:9" ht="15" customHeight="1" x14ac:dyDescent="0.3">
      <c r="A25" s="172"/>
      <c r="B25" s="2" t="s">
        <v>37</v>
      </c>
      <c r="C25" s="177"/>
      <c r="D25" s="180"/>
      <c r="E25" s="2"/>
      <c r="F25" s="2"/>
      <c r="G25" s="2"/>
      <c r="I25" s="172"/>
    </row>
    <row r="26" spans="1:9" ht="8.25" customHeight="1" x14ac:dyDescent="0.3">
      <c r="A26" s="172"/>
      <c r="B26" s="2"/>
      <c r="C26" s="2"/>
      <c r="D26" s="2"/>
      <c r="E26" s="2"/>
      <c r="F26" s="2"/>
      <c r="G26" s="2"/>
      <c r="I26" s="172"/>
    </row>
    <row r="27" spans="1:9" ht="43.5" customHeight="1" x14ac:dyDescent="0.3">
      <c r="A27" s="172"/>
      <c r="C27" s="181" t="s">
        <v>35</v>
      </c>
      <c r="D27" s="2"/>
      <c r="E27" s="2"/>
      <c r="F27" s="2"/>
      <c r="G27" s="2"/>
      <c r="I27" s="172"/>
    </row>
    <row r="28" spans="1:9" ht="30.75" customHeight="1" x14ac:dyDescent="0.3">
      <c r="A28" s="172"/>
      <c r="C28" s="181"/>
      <c r="D28" s="182"/>
      <c r="E28" s="182"/>
      <c r="F28" s="182"/>
      <c r="G28" s="182"/>
      <c r="I28" s="172"/>
    </row>
    <row r="29" spans="1:9" x14ac:dyDescent="0.3">
      <c r="A29" s="172"/>
      <c r="B29" s="172"/>
      <c r="C29" s="172"/>
      <c r="D29" s="172"/>
      <c r="E29" s="172"/>
      <c r="F29" s="172"/>
      <c r="G29" s="172"/>
      <c r="H29" s="172"/>
      <c r="I29" s="172"/>
    </row>
    <row r="30" spans="1:9" x14ac:dyDescent="0.3">
      <c r="A30" s="2"/>
      <c r="B30" s="2"/>
      <c r="D30" s="2"/>
      <c r="E30" s="2"/>
      <c r="F30" s="2"/>
      <c r="G30" s="2"/>
    </row>
    <row r="31" spans="1:9" x14ac:dyDescent="0.3">
      <c r="A31" s="2"/>
      <c r="B31" s="2"/>
      <c r="D31" s="2"/>
      <c r="E31" s="2"/>
      <c r="F31" s="2"/>
      <c r="G31" s="2"/>
    </row>
    <row r="32" spans="1:9" x14ac:dyDescent="0.3">
      <c r="A32" s="2"/>
      <c r="B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44" spans="1:7" x14ac:dyDescent="0.3">
      <c r="B44" s="183"/>
      <c r="C44" s="183"/>
      <c r="D44" s="183"/>
      <c r="E44" s="183"/>
      <c r="F44" s="183"/>
      <c r="G44" s="183"/>
    </row>
    <row r="45" spans="1:7" x14ac:dyDescent="0.3">
      <c r="B45" s="183"/>
      <c r="C45" s="183"/>
      <c r="D45" s="183"/>
      <c r="E45" s="183"/>
      <c r="F45" s="183"/>
      <c r="G45" s="183"/>
    </row>
    <row r="46" spans="1:7" x14ac:dyDescent="0.3">
      <c r="B46" s="183"/>
      <c r="C46" s="183"/>
      <c r="D46" s="183"/>
      <c r="E46" s="183"/>
      <c r="F46" s="183"/>
      <c r="G46" s="183"/>
    </row>
    <row r="47" spans="1:7" x14ac:dyDescent="0.3">
      <c r="B47" s="183"/>
      <c r="C47" s="183"/>
      <c r="D47" s="183"/>
      <c r="E47" s="183"/>
      <c r="F47" s="183"/>
      <c r="G47" s="183"/>
    </row>
    <row r="48" spans="1:7" x14ac:dyDescent="0.3">
      <c r="B48" s="183"/>
      <c r="C48" s="183"/>
      <c r="D48" s="183"/>
      <c r="E48" s="183"/>
      <c r="F48" s="183"/>
      <c r="G48" s="183"/>
    </row>
    <row r="49" spans="2:7" x14ac:dyDescent="0.3">
      <c r="B49" s="183"/>
      <c r="C49" s="183"/>
      <c r="D49" s="183"/>
      <c r="E49" s="183"/>
      <c r="F49" s="183"/>
      <c r="G49" s="183"/>
    </row>
  </sheetData>
  <phoneticPr fontId="0" type="noConversion"/>
  <pageMargins left="0.51180555555555551" right="0.51180555555555551" top="0.78749999999999998" bottom="0.78749999999999998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5" x14ac:dyDescent="0.25"/>
  <cols>
    <col min="1" max="1" width="3.42578125" style="20" customWidth="1"/>
    <col min="2" max="2" width="9.140625" style="20"/>
    <col min="3" max="3" width="9.28515625" style="20" customWidth="1"/>
    <col min="4" max="4" width="4" style="20" customWidth="1"/>
    <col min="5" max="5" width="8.42578125" style="20" customWidth="1"/>
    <col min="6" max="6" width="5.5703125" style="20" customWidth="1"/>
    <col min="7" max="7" width="9.85546875" style="20" customWidth="1"/>
    <col min="8" max="8" width="11.140625" style="20" customWidth="1"/>
    <col min="9" max="9" width="2.42578125" style="20" customWidth="1"/>
    <col min="10" max="10" width="4.5703125" style="18" customWidth="1"/>
    <col min="11" max="11" width="5.42578125" style="20" customWidth="1"/>
    <col min="12" max="12" width="5" style="20" customWidth="1"/>
    <col min="13" max="13" width="11.42578125" style="20" customWidth="1"/>
    <col min="14" max="14" width="7.85546875" style="20" customWidth="1"/>
    <col min="15" max="15" width="15.28515625" style="20" customWidth="1"/>
    <col min="16" max="16" width="3" style="20" customWidth="1"/>
    <col min="17" max="17" width="31.140625" style="20" customWidth="1"/>
    <col min="18" max="18" width="15.85546875" style="20" customWidth="1"/>
    <col min="19" max="20" width="9.140625" style="20"/>
    <col min="21" max="23" width="9.140625" style="32"/>
    <col min="24" max="29" width="9.140625" style="20"/>
    <col min="30" max="30" width="5" style="20" customWidth="1"/>
    <col min="31" max="31" width="9" style="20" customWidth="1"/>
    <col min="32" max="16384" width="9.140625" style="20"/>
  </cols>
  <sheetData>
    <row r="1" spans="1:16" ht="12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77"/>
      <c r="K1" s="50"/>
      <c r="L1" s="50"/>
      <c r="M1" s="50"/>
      <c r="N1" s="50"/>
      <c r="O1" s="50"/>
      <c r="P1" s="50"/>
    </row>
    <row r="2" spans="1:16" ht="25.5" customHeight="1" x14ac:dyDescent="0.5">
      <c r="A2" s="50"/>
      <c r="B2" s="63" t="s">
        <v>36</v>
      </c>
      <c r="C2" s="19"/>
      <c r="P2" s="50"/>
    </row>
    <row r="3" spans="1:16" ht="9.75" customHeight="1" x14ac:dyDescent="0.5">
      <c r="A3" s="50"/>
      <c r="B3" s="94"/>
      <c r="C3" s="95"/>
      <c r="D3" s="50"/>
      <c r="E3" s="50"/>
      <c r="F3" s="50"/>
      <c r="G3" s="50"/>
      <c r="H3" s="50"/>
      <c r="I3" s="50"/>
      <c r="J3" s="77"/>
      <c r="K3" s="50"/>
      <c r="L3" s="50"/>
      <c r="M3" s="50"/>
      <c r="N3" s="50"/>
      <c r="O3" s="50"/>
      <c r="P3" s="50"/>
    </row>
    <row r="4" spans="1:16" x14ac:dyDescent="0.25">
      <c r="A4" s="50"/>
      <c r="B4" s="111" t="s">
        <v>38</v>
      </c>
      <c r="P4" s="50"/>
    </row>
    <row r="5" spans="1:16" ht="18.75" x14ac:dyDescent="0.3">
      <c r="A5" s="50"/>
      <c r="B5" s="67"/>
      <c r="C5" s="98" t="s">
        <v>42</v>
      </c>
      <c r="D5" s="99" t="s">
        <v>45</v>
      </c>
      <c r="E5" s="98" t="s">
        <v>42</v>
      </c>
      <c r="F5" s="98" t="s">
        <v>3</v>
      </c>
      <c r="G5" s="98" t="e">
        <f>C5*E5</f>
        <v>#VALUE!</v>
      </c>
      <c r="H5" s="70"/>
      <c r="P5" s="50"/>
    </row>
    <row r="6" spans="1:16" x14ac:dyDescent="0.25">
      <c r="A6" s="50"/>
      <c r="B6" s="70" t="s">
        <v>41</v>
      </c>
      <c r="P6" s="50"/>
    </row>
    <row r="7" spans="1:16" x14ac:dyDescent="0.25">
      <c r="A7" s="50"/>
      <c r="B7" s="97" t="s">
        <v>39</v>
      </c>
      <c r="C7" s="97"/>
      <c r="D7" s="97"/>
      <c r="E7" s="97"/>
      <c r="F7" s="97"/>
      <c r="G7" s="97"/>
      <c r="H7" s="97"/>
      <c r="P7" s="50"/>
    </row>
    <row r="8" spans="1:16" x14ac:dyDescent="0.25">
      <c r="A8" s="50"/>
      <c r="B8" s="112" t="s">
        <v>64</v>
      </c>
      <c r="C8" s="97"/>
      <c r="D8" s="97"/>
      <c r="E8" s="97"/>
      <c r="F8" s="97"/>
      <c r="G8" s="97"/>
      <c r="H8" s="97"/>
      <c r="P8" s="50"/>
    </row>
    <row r="9" spans="1:16" x14ac:dyDescent="0.25">
      <c r="A9" s="50"/>
      <c r="B9" s="97" t="s">
        <v>65</v>
      </c>
      <c r="C9" s="97"/>
      <c r="D9" s="97"/>
      <c r="E9" s="97"/>
      <c r="F9" s="97"/>
      <c r="G9" s="97"/>
      <c r="H9" s="97"/>
      <c r="P9" s="50"/>
    </row>
    <row r="10" spans="1:16" x14ac:dyDescent="0.25">
      <c r="A10" s="50"/>
      <c r="B10" s="97" t="s">
        <v>57</v>
      </c>
      <c r="P10" s="50"/>
    </row>
    <row r="11" spans="1:16" x14ac:dyDescent="0.25">
      <c r="A11" s="50"/>
      <c r="B11" s="75" t="s">
        <v>46</v>
      </c>
      <c r="C11" s="75"/>
      <c r="D11" s="75"/>
      <c r="E11" s="75"/>
      <c r="F11" s="75"/>
      <c r="G11" s="75"/>
      <c r="H11" s="75"/>
      <c r="I11" s="75"/>
      <c r="J11" s="78"/>
      <c r="K11" s="76"/>
      <c r="P11" s="50"/>
    </row>
    <row r="12" spans="1:16" ht="18.75" x14ac:dyDescent="0.3">
      <c r="A12" s="50"/>
      <c r="B12" s="67"/>
      <c r="C12" s="71" t="s">
        <v>42</v>
      </c>
      <c r="D12" s="72" t="s">
        <v>45</v>
      </c>
      <c r="E12" s="71" t="s">
        <v>43</v>
      </c>
      <c r="F12" s="71" t="s">
        <v>3</v>
      </c>
      <c r="G12" s="71" t="s">
        <v>44</v>
      </c>
      <c r="P12" s="50"/>
    </row>
    <row r="13" spans="1:16" ht="18.75" x14ac:dyDescent="0.3">
      <c r="A13" s="50"/>
      <c r="B13" s="67"/>
      <c r="C13" s="71">
        <v>3</v>
      </c>
      <c r="D13" s="72" t="s">
        <v>45</v>
      </c>
      <c r="E13" s="149"/>
      <c r="F13" s="71" t="s">
        <v>3</v>
      </c>
      <c r="G13" s="149">
        <f>C13*E13</f>
        <v>0</v>
      </c>
      <c r="P13" s="50"/>
    </row>
    <row r="14" spans="1:16" ht="18.75" x14ac:dyDescent="0.3">
      <c r="A14" s="50"/>
      <c r="B14" s="67"/>
      <c r="C14" s="149"/>
      <c r="D14" s="72" t="s">
        <v>45</v>
      </c>
      <c r="E14" s="71">
        <v>5</v>
      </c>
      <c r="F14" s="71" t="s">
        <v>3</v>
      </c>
      <c r="G14" s="149">
        <f>C14*E14</f>
        <v>0</v>
      </c>
      <c r="P14" s="50"/>
    </row>
    <row r="15" spans="1:16" ht="18.75" x14ac:dyDescent="0.3">
      <c r="A15" s="50"/>
      <c r="B15" s="67"/>
      <c r="C15" s="71">
        <v>12</v>
      </c>
      <c r="D15" s="72" t="s">
        <v>45</v>
      </c>
      <c r="E15" s="149"/>
      <c r="F15" s="71" t="s">
        <v>3</v>
      </c>
      <c r="G15" s="149">
        <f>C15*E15</f>
        <v>0</v>
      </c>
      <c r="P15" s="50"/>
    </row>
    <row r="16" spans="1:16" ht="18.75" x14ac:dyDescent="0.3">
      <c r="A16" s="50"/>
      <c r="B16" s="67"/>
      <c r="C16" s="149"/>
      <c r="D16" s="72" t="s">
        <v>45</v>
      </c>
      <c r="E16" s="71">
        <v>9</v>
      </c>
      <c r="F16" s="71" t="s">
        <v>3</v>
      </c>
      <c r="G16" s="149">
        <f>C16*E16</f>
        <v>0</v>
      </c>
      <c r="P16" s="50"/>
    </row>
    <row r="17" spans="1:27" ht="18.75" x14ac:dyDescent="0.3">
      <c r="A17" s="50"/>
      <c r="B17" s="67"/>
      <c r="C17" s="149"/>
      <c r="D17" s="72" t="s">
        <v>45</v>
      </c>
      <c r="E17" s="149"/>
      <c r="F17" s="71" t="s">
        <v>3</v>
      </c>
      <c r="G17" s="149">
        <f>C17*E17</f>
        <v>0</v>
      </c>
      <c r="P17" s="50"/>
    </row>
    <row r="18" spans="1:27" ht="18.75" x14ac:dyDescent="0.3">
      <c r="A18" s="50"/>
      <c r="B18" s="111" t="s">
        <v>54</v>
      </c>
      <c r="C18" s="73"/>
      <c r="D18" s="74"/>
      <c r="E18" s="73"/>
      <c r="F18" s="73"/>
      <c r="G18" s="73"/>
      <c r="P18" s="50"/>
    </row>
    <row r="19" spans="1:27" ht="15.75" x14ac:dyDescent="0.25">
      <c r="A19" s="50"/>
      <c r="B19" s="21" t="s">
        <v>40</v>
      </c>
      <c r="P19" s="50"/>
    </row>
    <row r="20" spans="1:27" ht="15.75" x14ac:dyDescent="0.25">
      <c r="A20" s="50"/>
      <c r="B20" s="83" t="s">
        <v>106</v>
      </c>
      <c r="C20" s="84"/>
      <c r="D20" s="84"/>
      <c r="E20" s="84"/>
      <c r="F20" s="84"/>
      <c r="G20" s="84"/>
      <c r="H20" s="81">
        <v>517.13</v>
      </c>
      <c r="I20" s="20" t="s">
        <v>50</v>
      </c>
      <c r="J20" s="82">
        <v>10</v>
      </c>
      <c r="K20" s="20" t="s">
        <v>52</v>
      </c>
      <c r="M20" s="80">
        <v>59.04</v>
      </c>
      <c r="N20" s="20" t="s">
        <v>53</v>
      </c>
      <c r="P20" s="50"/>
    </row>
    <row r="21" spans="1:27" x14ac:dyDescent="0.25">
      <c r="A21" s="50"/>
      <c r="C21" s="70" t="s">
        <v>107</v>
      </c>
      <c r="P21" s="50"/>
    </row>
    <row r="22" spans="1:27" ht="18.75" x14ac:dyDescent="0.3">
      <c r="A22" s="50"/>
      <c r="C22" s="71" t="s">
        <v>51</v>
      </c>
      <c r="D22" s="72" t="s">
        <v>45</v>
      </c>
      <c r="E22" s="66" t="s">
        <v>47</v>
      </c>
      <c r="F22" s="71" t="s">
        <v>3</v>
      </c>
      <c r="G22" s="66" t="s">
        <v>48</v>
      </c>
      <c r="P22" s="50"/>
    </row>
    <row r="23" spans="1:27" ht="18.75" x14ac:dyDescent="0.3">
      <c r="A23" s="50"/>
      <c r="B23" s="67"/>
      <c r="C23" s="149"/>
      <c r="D23" s="72" t="s">
        <v>45</v>
      </c>
      <c r="E23" s="150"/>
      <c r="F23" s="71" t="s">
        <v>3</v>
      </c>
      <c r="G23" s="150"/>
      <c r="H23" s="70" t="str">
        <f>IF(G23&lt;&gt;"",IF(G23=" "," ",IF(G23=J20*M20, "CERTO", "TENTE DE NOVO")),"")</f>
        <v/>
      </c>
      <c r="P23" s="50"/>
    </row>
    <row r="24" spans="1:27" x14ac:dyDescent="0.25">
      <c r="A24" s="50"/>
      <c r="B24" s="87" t="s">
        <v>73</v>
      </c>
      <c r="C24" s="87"/>
      <c r="D24" s="87"/>
      <c r="E24" s="87"/>
      <c r="F24" s="87"/>
      <c r="G24" s="87"/>
      <c r="H24" s="87"/>
      <c r="I24" s="87"/>
      <c r="J24" s="88"/>
      <c r="K24" s="87"/>
      <c r="L24" s="87"/>
      <c r="M24" s="87"/>
      <c r="N24" s="87"/>
      <c r="P24" s="50"/>
    </row>
    <row r="25" spans="1:27" x14ac:dyDescent="0.25">
      <c r="A25" s="50"/>
      <c r="B25" s="67"/>
      <c r="P25" s="50"/>
    </row>
    <row r="26" spans="1:27" ht="18" customHeight="1" x14ac:dyDescent="0.4">
      <c r="A26" s="50"/>
      <c r="B26" s="23"/>
      <c r="C26" s="25"/>
      <c r="D26" s="25"/>
      <c r="E26" s="25"/>
      <c r="F26" s="25"/>
      <c r="G26" s="25"/>
      <c r="H26" s="25"/>
      <c r="I26" s="25"/>
      <c r="J26" s="79"/>
      <c r="K26" s="25"/>
      <c r="P26" s="50"/>
      <c r="S26" s="24"/>
      <c r="T26" s="22"/>
      <c r="U26" s="32" t="s">
        <v>0</v>
      </c>
      <c r="V26" s="32" t="s">
        <v>1</v>
      </c>
      <c r="X26" s="24"/>
      <c r="Y26" s="24"/>
      <c r="Z26" s="24"/>
      <c r="AA26" s="24"/>
    </row>
    <row r="27" spans="1:27" ht="18.75" x14ac:dyDescent="0.3">
      <c r="A27" s="50"/>
      <c r="D27" s="85"/>
      <c r="E27" s="70"/>
      <c r="F27" s="86"/>
      <c r="G27" s="86"/>
      <c r="P27" s="50"/>
      <c r="S27" s="24"/>
      <c r="T27" s="22"/>
      <c r="U27" s="32" t="e">
        <f>TRUNC(#REF!)</f>
        <v>#REF!</v>
      </c>
      <c r="V27" s="32" t="e">
        <f>TRUNC(12*(#REF!-U27))</f>
        <v>#REF!</v>
      </c>
      <c r="X27" s="24"/>
      <c r="Y27" s="24"/>
      <c r="Z27" s="24"/>
      <c r="AA27" s="24"/>
    </row>
    <row r="28" spans="1:27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77"/>
      <c r="K28" s="50"/>
      <c r="L28" s="50"/>
      <c r="M28" s="50"/>
      <c r="N28" s="50"/>
      <c r="O28" s="50"/>
      <c r="P28" s="50"/>
      <c r="S28" s="24"/>
      <c r="T28" s="22"/>
      <c r="X28" s="24"/>
      <c r="Y28" s="24"/>
      <c r="Z28" s="24"/>
      <c r="AA28" s="24"/>
    </row>
    <row r="29" spans="1:27" x14ac:dyDescent="0.25">
      <c r="S29" s="24"/>
      <c r="T29" s="22"/>
      <c r="X29" s="24"/>
      <c r="Y29" s="24"/>
      <c r="Z29" s="24"/>
      <c r="AA29" s="24"/>
    </row>
    <row r="30" spans="1:27" x14ac:dyDescent="0.25">
      <c r="S30" s="24"/>
      <c r="T30" s="24"/>
      <c r="X30" s="24"/>
      <c r="Y30" s="24"/>
      <c r="Z30" s="24"/>
      <c r="AA30" s="24"/>
    </row>
    <row r="31" spans="1:27" x14ac:dyDescent="0.25">
      <c r="S31" s="24"/>
      <c r="T31" s="24"/>
      <c r="X31" s="24"/>
      <c r="Y31" s="24"/>
      <c r="Z31" s="24"/>
      <c r="AA31" s="24"/>
    </row>
    <row r="32" spans="1:27" x14ac:dyDescent="0.25">
      <c r="S32" s="24"/>
      <c r="T32" s="24"/>
      <c r="X32" s="24"/>
      <c r="Y32" s="24"/>
      <c r="Z32" s="24"/>
      <c r="AA32" s="24"/>
    </row>
  </sheetData>
  <phoneticPr fontId="0" type="noConversion"/>
  <pageMargins left="0.51180555555555551" right="0.51180555555555551" top="0.78749999999999998" bottom="0.78749999999999998" header="0.51180555555555551" footer="0.51180555555555551"/>
  <pageSetup paperSize="9" scale="6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03"/>
  <sheetViews>
    <sheetView workbookViewId="0">
      <selection activeCell="B12" sqref="B12"/>
    </sheetView>
  </sheetViews>
  <sheetFormatPr defaultRowHeight="15" x14ac:dyDescent="0.25"/>
  <cols>
    <col min="1" max="1" width="1.85546875" style="17" customWidth="1"/>
    <col min="2" max="2" width="3.85546875" customWidth="1"/>
    <col min="3" max="3" width="2.140625" customWidth="1"/>
    <col min="4" max="4" width="2.7109375" customWidth="1"/>
    <col min="5" max="5" width="17.85546875" customWidth="1"/>
    <col min="6" max="7" width="15" customWidth="1"/>
    <col min="8" max="8" width="8.28515625" customWidth="1"/>
    <col min="9" max="9" width="23.5703125" customWidth="1"/>
    <col min="10" max="10" width="3.28515625" customWidth="1"/>
    <col min="11" max="11" width="14" customWidth="1"/>
    <col min="12" max="12" width="3.42578125" customWidth="1"/>
    <col min="13" max="13" width="4.42578125" customWidth="1"/>
    <col min="14" max="14" width="4.5703125" customWidth="1"/>
    <col min="15" max="15" width="3.42578125" customWidth="1"/>
    <col min="16" max="16" width="6.42578125" style="17" customWidth="1"/>
    <col min="17" max="17" width="3.42578125" style="17" customWidth="1"/>
    <col min="18" max="194" width="9" style="17" customWidth="1"/>
  </cols>
  <sheetData>
    <row r="1" spans="1:194" s="13" customFormat="1" ht="9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94" s="13" customFormat="1" ht="20.25" customHeight="1" x14ac:dyDescent="0.3">
      <c r="A2" s="48"/>
      <c r="D2" s="55" t="s">
        <v>128</v>
      </c>
      <c r="Q2" s="48"/>
    </row>
    <row r="3" spans="1:194" s="4" customFormat="1" ht="15.75" customHeight="1" x14ac:dyDescent="0.3">
      <c r="A3" s="48"/>
      <c r="B3" s="56"/>
      <c r="C3" s="56"/>
      <c r="D3" s="57"/>
      <c r="E3" s="58"/>
      <c r="F3" s="59"/>
      <c r="G3" s="60"/>
      <c r="H3" s="59"/>
      <c r="I3" s="57"/>
      <c r="J3" s="57"/>
      <c r="K3" s="61"/>
      <c r="L3" s="61"/>
      <c r="M3" s="61"/>
      <c r="N3" s="61"/>
      <c r="O3" s="61"/>
      <c r="P3" s="62"/>
      <c r="Q3" s="48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</row>
    <row r="4" spans="1:194" s="4" customFormat="1" ht="15.75" x14ac:dyDescent="0.25">
      <c r="A4" s="48"/>
      <c r="B4" s="96" t="s">
        <v>55</v>
      </c>
      <c r="C4" s="43"/>
      <c r="D4" s="43"/>
      <c r="E4" s="44"/>
      <c r="F4" s="45"/>
      <c r="G4" s="46"/>
      <c r="H4" s="45"/>
      <c r="I4" s="43"/>
      <c r="J4" s="43"/>
      <c r="K4" s="46"/>
      <c r="L4" s="46"/>
      <c r="M4" s="46"/>
      <c r="N4" s="46"/>
      <c r="O4" s="46"/>
      <c r="P4" s="8"/>
      <c r="Q4" s="48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</row>
    <row r="5" spans="1:194" s="4" customFormat="1" ht="16.5" thickBot="1" x14ac:dyDescent="0.3">
      <c r="A5" s="48"/>
      <c r="B5" s="43" t="s">
        <v>56</v>
      </c>
      <c r="C5" s="43"/>
      <c r="D5" s="43"/>
      <c r="E5" s="44"/>
      <c r="F5" s="45"/>
      <c r="G5" s="46"/>
      <c r="H5" s="45"/>
      <c r="I5" s="43"/>
      <c r="J5" s="43"/>
      <c r="K5" s="46"/>
      <c r="L5" s="46"/>
      <c r="M5" s="46"/>
      <c r="N5" s="46"/>
      <c r="O5" s="46"/>
      <c r="P5" s="8"/>
      <c r="Q5" s="48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</row>
    <row r="6" spans="1:194" s="4" customFormat="1" ht="16.5" thickBot="1" x14ac:dyDescent="0.3">
      <c r="A6" s="48"/>
      <c r="B6" s="43"/>
      <c r="C6" s="43"/>
      <c r="D6" s="43"/>
      <c r="E6" s="44"/>
      <c r="F6" s="45"/>
      <c r="G6" s="101" t="s">
        <v>58</v>
      </c>
      <c r="H6" s="45"/>
      <c r="I6" s="43"/>
      <c r="J6" s="43"/>
      <c r="K6" s="46"/>
      <c r="L6" s="46"/>
      <c r="M6" s="46"/>
      <c r="N6" s="46"/>
      <c r="O6" s="46"/>
      <c r="P6" s="8"/>
      <c r="Q6" s="48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</row>
    <row r="7" spans="1:194" s="4" customFormat="1" ht="15.75" x14ac:dyDescent="0.25">
      <c r="A7" s="48"/>
      <c r="B7" s="43" t="s">
        <v>59</v>
      </c>
      <c r="C7" s="43"/>
      <c r="D7" s="43"/>
      <c r="E7" s="44"/>
      <c r="F7" s="45"/>
      <c r="G7" s="46"/>
      <c r="H7" s="45"/>
      <c r="I7" s="43"/>
      <c r="J7" s="43"/>
      <c r="K7" s="46"/>
      <c r="L7" s="46"/>
      <c r="M7" s="46"/>
      <c r="N7" s="46"/>
      <c r="O7" s="46"/>
      <c r="P7" s="8"/>
      <c r="Q7" s="48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</row>
    <row r="8" spans="1:194" s="4" customFormat="1" ht="15.75" x14ac:dyDescent="0.25">
      <c r="A8" s="48"/>
      <c r="B8" s="96" t="s">
        <v>110</v>
      </c>
      <c r="C8" s="43"/>
      <c r="D8" s="43"/>
      <c r="E8" s="44"/>
      <c r="F8" s="45"/>
      <c r="G8" s="46"/>
      <c r="H8" s="45"/>
      <c r="I8" s="96"/>
      <c r="J8" s="43"/>
      <c r="K8" s="46"/>
      <c r="L8" s="46"/>
      <c r="M8" s="46"/>
      <c r="N8" s="46"/>
      <c r="O8" s="46"/>
      <c r="P8" s="8"/>
      <c r="Q8" s="4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</row>
    <row r="9" spans="1:194" s="4" customFormat="1" ht="15.75" x14ac:dyDescent="0.25">
      <c r="A9" s="48"/>
      <c r="B9" s="96" t="s">
        <v>60</v>
      </c>
      <c r="C9" s="43"/>
      <c r="D9" s="43"/>
      <c r="E9" s="44"/>
      <c r="F9" s="45"/>
      <c r="G9" s="46"/>
      <c r="H9" s="45"/>
      <c r="I9" s="43"/>
      <c r="J9" s="43"/>
      <c r="K9" s="46"/>
      <c r="L9" s="46"/>
      <c r="M9" s="46"/>
      <c r="N9" s="46"/>
      <c r="O9" s="46"/>
      <c r="P9" s="8"/>
      <c r="Q9" s="48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</row>
    <row r="10" spans="1:194" s="4" customFormat="1" ht="15.75" x14ac:dyDescent="0.25">
      <c r="A10" s="48"/>
      <c r="B10" s="96"/>
      <c r="C10" s="43"/>
      <c r="D10" s="43"/>
      <c r="E10" s="44"/>
      <c r="F10" s="45"/>
      <c r="G10" s="46"/>
      <c r="H10" s="45"/>
      <c r="I10" s="43"/>
      <c r="J10" s="43"/>
      <c r="K10" s="46"/>
      <c r="L10" s="46"/>
      <c r="M10" s="46"/>
      <c r="N10" s="46"/>
      <c r="O10" s="46"/>
      <c r="P10" s="8"/>
      <c r="Q10" s="48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</row>
    <row r="11" spans="1:194" s="4" customFormat="1" ht="15.75" x14ac:dyDescent="0.25">
      <c r="A11" s="48"/>
      <c r="B11" s="65" t="s">
        <v>37</v>
      </c>
      <c r="C11" s="43"/>
      <c r="D11" s="43"/>
      <c r="E11" s="44"/>
      <c r="F11" s="45"/>
      <c r="G11" s="46"/>
      <c r="H11" s="45"/>
      <c r="I11" s="43"/>
      <c r="J11" s="43"/>
      <c r="K11" s="46"/>
      <c r="L11" s="46"/>
      <c r="M11" s="46"/>
      <c r="N11" s="46"/>
      <c r="O11" s="46"/>
      <c r="P11" s="8"/>
      <c r="Q11" s="48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</row>
    <row r="12" spans="1:194" s="4" customFormat="1" ht="16.5" thickBot="1" x14ac:dyDescent="0.3">
      <c r="A12" s="48"/>
      <c r="B12" s="15"/>
      <c r="C12" s="43"/>
      <c r="D12" s="43"/>
      <c r="E12" s="44"/>
      <c r="F12" s="45"/>
      <c r="G12" s="46"/>
      <c r="H12" s="45"/>
      <c r="I12" s="43"/>
      <c r="J12" s="43"/>
      <c r="K12" s="46"/>
      <c r="L12" s="46"/>
      <c r="M12" s="46"/>
      <c r="N12" s="46"/>
      <c r="O12" s="46"/>
      <c r="P12" s="8"/>
      <c r="Q12" s="48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</row>
    <row r="13" spans="1:194" s="4" customFormat="1" ht="16.5" thickBot="1" x14ac:dyDescent="0.3">
      <c r="A13" s="48"/>
      <c r="B13" s="15"/>
      <c r="C13" s="43"/>
      <c r="D13" s="43"/>
      <c r="E13" s="44"/>
      <c r="F13" s="45"/>
      <c r="G13" s="102" t="s">
        <v>35</v>
      </c>
      <c r="H13" s="103"/>
      <c r="I13" s="43"/>
      <c r="J13" s="43"/>
      <c r="K13" s="46"/>
      <c r="L13" s="46"/>
      <c r="M13" s="46"/>
      <c r="N13" s="46"/>
      <c r="O13" s="46"/>
      <c r="P13" s="8"/>
      <c r="Q13" s="48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</row>
    <row r="14" spans="1:194" s="4" customFormat="1" ht="15.75" x14ac:dyDescent="0.25">
      <c r="A14" s="48"/>
      <c r="B14" s="15"/>
      <c r="C14" s="43"/>
      <c r="D14" s="43"/>
      <c r="E14" s="44"/>
      <c r="F14" s="45"/>
      <c r="G14" s="103"/>
      <c r="H14" s="45"/>
      <c r="I14" s="43"/>
      <c r="J14" s="43"/>
      <c r="K14" s="46"/>
      <c r="L14" s="46"/>
      <c r="M14" s="46"/>
      <c r="N14" s="46"/>
      <c r="O14" s="46"/>
      <c r="P14" s="8"/>
      <c r="Q14" s="48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</row>
    <row r="15" spans="1:194" s="4" customFormat="1" ht="15.75" x14ac:dyDescent="0.25">
      <c r="A15" s="48"/>
      <c r="B15" s="65" t="s">
        <v>61</v>
      </c>
      <c r="C15" s="43"/>
      <c r="D15" s="43"/>
      <c r="E15" s="44"/>
      <c r="F15" s="45"/>
      <c r="G15" s="103"/>
      <c r="H15" s="45"/>
      <c r="I15" s="43"/>
      <c r="J15" s="43"/>
      <c r="K15" s="46"/>
      <c r="L15" s="46"/>
      <c r="M15" s="46"/>
      <c r="N15" s="46"/>
      <c r="O15" s="46"/>
      <c r="P15" s="8"/>
      <c r="Q15" s="48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</row>
    <row r="16" spans="1:194" s="4" customFormat="1" ht="16.5" thickBot="1" x14ac:dyDescent="0.3">
      <c r="A16" s="48"/>
      <c r="B16" s="15"/>
      <c r="C16" s="43"/>
      <c r="D16" s="43"/>
      <c r="E16" s="44"/>
      <c r="F16" s="45"/>
      <c r="G16" s="103"/>
      <c r="H16" s="45"/>
      <c r="I16" s="43"/>
      <c r="J16" s="43"/>
      <c r="K16" s="46"/>
      <c r="L16" s="46"/>
      <c r="M16" s="46"/>
      <c r="N16" s="46"/>
      <c r="O16" s="46"/>
      <c r="P16" s="8"/>
      <c r="Q16" s="48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</row>
    <row r="17" spans="1:194" s="4" customFormat="1" ht="15.75" x14ac:dyDescent="0.25">
      <c r="A17" s="48"/>
      <c r="B17" s="15"/>
      <c r="C17" s="43"/>
      <c r="D17" s="43"/>
      <c r="E17" s="44"/>
      <c r="F17" s="104" t="s">
        <v>62</v>
      </c>
      <c r="G17" s="105" t="s">
        <v>22</v>
      </c>
      <c r="H17" s="45"/>
      <c r="I17" s="43"/>
      <c r="J17" s="43"/>
      <c r="K17" s="46"/>
      <c r="L17" s="46"/>
      <c r="M17" s="46"/>
      <c r="N17" s="46"/>
      <c r="O17" s="46"/>
      <c r="P17" s="8"/>
      <c r="Q17" s="48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</row>
    <row r="18" spans="1:194" s="4" customFormat="1" ht="15.75" x14ac:dyDescent="0.25">
      <c r="A18" s="48"/>
      <c r="B18" s="15"/>
      <c r="C18" s="43"/>
      <c r="D18" s="43"/>
      <c r="E18" s="44"/>
      <c r="F18" s="106" t="s">
        <v>25</v>
      </c>
      <c r="G18" s="107">
        <v>100</v>
      </c>
      <c r="H18" s="45"/>
      <c r="I18" s="43"/>
      <c r="J18" s="43"/>
      <c r="K18" s="46"/>
      <c r="L18" s="46"/>
      <c r="M18" s="46"/>
      <c r="N18" s="46"/>
      <c r="O18" s="46"/>
      <c r="P18" s="8"/>
      <c r="Q18" s="48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</row>
    <row r="19" spans="1:194" s="4" customFormat="1" ht="16.5" thickBot="1" x14ac:dyDescent="0.3">
      <c r="A19" s="48"/>
      <c r="B19" s="43"/>
      <c r="C19" s="43"/>
      <c r="D19" s="43"/>
      <c r="E19" s="44"/>
      <c r="F19" s="108" t="s">
        <v>63</v>
      </c>
      <c r="G19" s="109" t="s">
        <v>2</v>
      </c>
      <c r="H19" s="45"/>
      <c r="I19" s="43"/>
      <c r="J19" s="43"/>
      <c r="K19" s="46"/>
      <c r="L19" s="46"/>
      <c r="M19" s="46"/>
      <c r="N19" s="46"/>
      <c r="O19" s="46"/>
      <c r="P19" s="8"/>
      <c r="Q19" s="48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</row>
    <row r="20" spans="1:194" s="4" customFormat="1" ht="15.75" x14ac:dyDescent="0.25">
      <c r="A20" s="48"/>
      <c r="B20" s="43"/>
      <c r="C20" s="43"/>
      <c r="D20" s="43"/>
      <c r="E20" s="44"/>
      <c r="F20" s="45"/>
      <c r="G20" s="68"/>
      <c r="H20" s="103"/>
      <c r="I20" s="43"/>
      <c r="J20" s="43"/>
      <c r="K20" s="46"/>
      <c r="L20" s="46"/>
      <c r="M20" s="46"/>
      <c r="N20" s="46"/>
      <c r="O20" s="46"/>
      <c r="P20" s="8"/>
      <c r="Q20" s="48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</row>
    <row r="21" spans="1:194" s="4" customFormat="1" ht="15.75" x14ac:dyDescent="0.25">
      <c r="A21" s="48"/>
      <c r="B21" s="96" t="s">
        <v>67</v>
      </c>
      <c r="C21" s="43"/>
      <c r="D21" s="43"/>
      <c r="E21" s="44"/>
      <c r="F21" s="45"/>
      <c r="G21" s="68"/>
      <c r="H21" s="103"/>
      <c r="I21" s="43"/>
      <c r="J21" s="43"/>
      <c r="K21" s="46"/>
      <c r="L21" s="46"/>
      <c r="M21" s="46"/>
      <c r="N21" s="46"/>
      <c r="O21" s="46"/>
      <c r="P21" s="8"/>
      <c r="Q21" s="48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</row>
    <row r="22" spans="1:194" s="4" customFormat="1" ht="15.75" x14ac:dyDescent="0.25">
      <c r="A22" s="48"/>
      <c r="B22" s="43"/>
      <c r="C22" s="43"/>
      <c r="D22" s="43"/>
      <c r="E22" s="44"/>
      <c r="F22" s="45"/>
      <c r="G22" s="68"/>
      <c r="H22" s="103"/>
      <c r="I22" s="43"/>
      <c r="J22" s="43"/>
      <c r="K22" s="46"/>
      <c r="L22" s="46"/>
      <c r="M22" s="46"/>
      <c r="N22" s="46"/>
      <c r="O22" s="46"/>
      <c r="P22" s="8"/>
      <c r="Q22" s="48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</row>
    <row r="23" spans="1:194" s="4" customFormat="1" ht="15.75" x14ac:dyDescent="0.25">
      <c r="A23" s="48"/>
      <c r="B23" s="96" t="s">
        <v>66</v>
      </c>
      <c r="C23" s="43"/>
      <c r="D23" s="43"/>
      <c r="E23" s="44"/>
      <c r="F23" s="45"/>
      <c r="G23" s="46"/>
      <c r="H23" s="45"/>
      <c r="I23" s="43"/>
      <c r="J23" s="43"/>
      <c r="K23" s="46"/>
      <c r="L23" s="46"/>
      <c r="M23" s="46"/>
      <c r="N23" s="46"/>
      <c r="O23" s="46"/>
      <c r="P23" s="8"/>
      <c r="Q23" s="48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</row>
    <row r="24" spans="1:194" s="4" customFormat="1" ht="15.75" x14ac:dyDescent="0.25">
      <c r="A24" s="48"/>
      <c r="B24" s="96"/>
      <c r="C24" s="43"/>
      <c r="D24" s="43"/>
      <c r="E24" s="44"/>
      <c r="F24" s="45"/>
      <c r="G24" s="46"/>
      <c r="H24" s="45"/>
      <c r="I24" s="43"/>
      <c r="J24" s="43"/>
      <c r="K24" s="46"/>
      <c r="L24" s="46"/>
      <c r="M24" s="46"/>
      <c r="N24" s="46"/>
      <c r="O24" s="46"/>
      <c r="P24" s="8"/>
      <c r="Q24" s="48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</row>
    <row r="25" spans="1:194" s="4" customFormat="1" ht="17.25" x14ac:dyDescent="0.3">
      <c r="A25" s="48"/>
      <c r="B25" s="13"/>
      <c r="C25" s="125" t="s">
        <v>126</v>
      </c>
      <c r="D25" s="43"/>
      <c r="E25" s="44"/>
      <c r="F25" s="45"/>
      <c r="G25" s="68"/>
      <c r="H25" s="68"/>
      <c r="I25" s="43"/>
      <c r="J25" s="96"/>
      <c r="K25" s="113"/>
      <c r="L25" s="113"/>
      <c r="M25" s="113"/>
      <c r="N25" s="13"/>
      <c r="O25" s="113"/>
      <c r="P25" s="8"/>
      <c r="Q25" s="48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</row>
    <row r="26" spans="1:194" s="4" customFormat="1" ht="15.75" x14ac:dyDescent="0.25">
      <c r="A26" s="48"/>
      <c r="B26" s="96"/>
      <c r="C26" s="43"/>
      <c r="D26" s="43"/>
      <c r="E26" s="44"/>
      <c r="F26" s="45"/>
      <c r="G26" s="68"/>
      <c r="H26" s="68"/>
      <c r="I26" s="43"/>
      <c r="J26" s="43"/>
      <c r="K26" s="46"/>
      <c r="L26" s="46"/>
      <c r="M26" s="46"/>
      <c r="N26" s="46"/>
      <c r="O26" s="46"/>
      <c r="P26" s="8"/>
      <c r="Q26" s="48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</row>
    <row r="27" spans="1:194" s="4" customFormat="1" ht="15.75" x14ac:dyDescent="0.25">
      <c r="A27" s="48"/>
      <c r="B27" s="96"/>
      <c r="C27" s="43"/>
      <c r="D27" s="93" t="s">
        <v>114</v>
      </c>
      <c r="E27" s="44"/>
      <c r="F27" s="45"/>
      <c r="G27" s="68"/>
      <c r="H27" s="68"/>
      <c r="I27" s="43"/>
      <c r="J27" s="43"/>
      <c r="K27" s="46"/>
      <c r="L27" s="46"/>
      <c r="M27" s="46"/>
      <c r="N27" s="46"/>
      <c r="O27" s="46"/>
      <c r="P27" s="8"/>
      <c r="Q27" s="48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</row>
    <row r="28" spans="1:194" s="4" customFormat="1" ht="16.5" thickBot="1" x14ac:dyDescent="0.3">
      <c r="A28" s="48"/>
      <c r="B28" s="43"/>
      <c r="C28" s="43"/>
      <c r="D28" s="43"/>
      <c r="E28" s="44"/>
      <c r="F28" s="45"/>
      <c r="G28" s="68"/>
      <c r="H28" s="68"/>
      <c r="I28" s="43"/>
      <c r="J28" s="43"/>
      <c r="K28" s="46"/>
      <c r="L28" s="46"/>
      <c r="M28" s="46"/>
      <c r="N28" s="46"/>
      <c r="O28" s="46"/>
      <c r="P28" s="8"/>
      <c r="Q28" s="48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</row>
    <row r="29" spans="1:194" s="4" customFormat="1" ht="15.75" x14ac:dyDescent="0.25">
      <c r="A29" s="48"/>
      <c r="B29" s="43"/>
      <c r="C29" s="43"/>
      <c r="D29" s="43"/>
      <c r="E29" s="44"/>
      <c r="F29" s="104" t="s">
        <v>111</v>
      </c>
      <c r="G29" s="105" t="s">
        <v>22</v>
      </c>
      <c r="H29" s="68"/>
      <c r="I29" s="43"/>
      <c r="J29" s="43"/>
      <c r="K29" s="46"/>
      <c r="L29" s="46"/>
      <c r="M29" s="46"/>
      <c r="N29" s="46"/>
      <c r="O29" s="46"/>
      <c r="P29" s="8"/>
      <c r="Q29" s="48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</row>
    <row r="30" spans="1:194" s="4" customFormat="1" ht="15.75" x14ac:dyDescent="0.25">
      <c r="A30" s="48"/>
      <c r="B30" s="43"/>
      <c r="C30" s="43"/>
      <c r="D30" s="43"/>
      <c r="E30" s="166" t="s">
        <v>112</v>
      </c>
      <c r="F30" s="164"/>
      <c r="G30" s="151"/>
      <c r="H30" s="68"/>
      <c r="I30" s="43"/>
      <c r="J30" s="43"/>
      <c r="K30" s="46"/>
      <c r="L30" s="46"/>
      <c r="M30" s="46"/>
      <c r="N30" s="46"/>
      <c r="O30" s="46"/>
      <c r="P30" s="8"/>
      <c r="Q30" s="48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</row>
    <row r="31" spans="1:194" s="4" customFormat="1" ht="16.5" thickBot="1" x14ac:dyDescent="0.3">
      <c r="A31" s="48"/>
      <c r="B31" s="43"/>
      <c r="C31" s="43"/>
      <c r="D31" s="43"/>
      <c r="E31" s="166" t="s">
        <v>113</v>
      </c>
      <c r="F31" s="165"/>
      <c r="G31" s="153"/>
      <c r="H31" s="68"/>
      <c r="I31" s="43"/>
      <c r="J31" s="43"/>
      <c r="K31" s="46"/>
      <c r="L31" s="46"/>
      <c r="M31" s="46"/>
      <c r="N31" s="46"/>
      <c r="O31" s="46"/>
      <c r="P31" s="8"/>
      <c r="Q31" s="48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</row>
    <row r="32" spans="1:194" s="4" customFormat="1" ht="15.75" x14ac:dyDescent="0.25">
      <c r="A32" s="48"/>
      <c r="B32" s="43"/>
      <c r="C32" s="43"/>
      <c r="D32" s="43"/>
      <c r="E32" s="44"/>
      <c r="F32" s="100"/>
      <c r="G32" s="100"/>
      <c r="H32" s="68"/>
      <c r="I32" s="43"/>
      <c r="J32" s="43"/>
      <c r="K32" s="46"/>
      <c r="L32" s="46"/>
      <c r="M32" s="46"/>
      <c r="N32" s="46"/>
      <c r="O32" s="46"/>
      <c r="P32" s="8"/>
      <c r="Q32" s="48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</row>
    <row r="33" spans="1:194" s="4" customFormat="1" ht="16.5" thickBot="1" x14ac:dyDescent="0.3">
      <c r="A33" s="48"/>
      <c r="B33" s="43"/>
      <c r="C33" s="43"/>
      <c r="D33" s="89"/>
      <c r="E33" s="44"/>
      <c r="F33" s="45"/>
      <c r="G33" s="68"/>
      <c r="H33" s="68"/>
      <c r="I33" s="43"/>
      <c r="J33" s="43"/>
      <c r="K33" s="46"/>
      <c r="L33" s="46"/>
      <c r="M33" s="46"/>
      <c r="N33" s="46"/>
      <c r="O33" s="46"/>
      <c r="P33" s="8"/>
      <c r="Q33" s="48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</row>
    <row r="34" spans="1:194" s="4" customFormat="1" ht="16.5" thickBot="1" x14ac:dyDescent="0.3">
      <c r="A34" s="48"/>
      <c r="B34" s="43"/>
      <c r="C34" s="43"/>
      <c r="D34" s="43"/>
      <c r="E34" s="44"/>
      <c r="F34" s="45" t="s">
        <v>68</v>
      </c>
      <c r="G34" s="68"/>
      <c r="H34" s="68"/>
      <c r="I34" s="154"/>
      <c r="J34" s="43"/>
      <c r="K34" s="117" t="str">
        <f xml:space="preserve"> IF(I34&lt;&gt;"",IF(ABS(I34-((F31*G30)/F30)&lt;0.1), "Parabéns", "Tente de Novo"),"")</f>
        <v/>
      </c>
      <c r="L34" s="46"/>
      <c r="M34" s="46"/>
      <c r="N34" s="46"/>
      <c r="O34" s="46"/>
      <c r="P34" s="8"/>
      <c r="Q34" s="48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</row>
    <row r="35" spans="1:194" s="4" customFormat="1" ht="15.75" x14ac:dyDescent="0.25">
      <c r="A35" s="48"/>
      <c r="B35" s="43"/>
      <c r="C35" s="43"/>
      <c r="D35" s="43"/>
      <c r="E35" s="44"/>
      <c r="F35" s="45"/>
      <c r="G35" s="68"/>
      <c r="H35" s="68"/>
      <c r="I35" s="43"/>
      <c r="J35" s="43"/>
      <c r="K35" s="46"/>
      <c r="L35" s="46"/>
      <c r="M35" s="46"/>
      <c r="N35" s="46"/>
      <c r="O35" s="46"/>
      <c r="P35" s="8"/>
      <c r="Q35" s="48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</row>
    <row r="36" spans="1:194" s="4" customFormat="1" ht="15.75" x14ac:dyDescent="0.25">
      <c r="A36" s="48"/>
      <c r="B36" s="43"/>
      <c r="C36" s="43"/>
      <c r="D36" s="93" t="s">
        <v>118</v>
      </c>
      <c r="E36" s="44"/>
      <c r="F36" s="45"/>
      <c r="G36" s="68"/>
      <c r="H36" s="68"/>
      <c r="I36" s="43"/>
      <c r="J36" s="114">
        <v>40</v>
      </c>
      <c r="K36" s="115" t="s">
        <v>71</v>
      </c>
      <c r="L36" s="115">
        <v>12</v>
      </c>
      <c r="M36" s="116" t="s">
        <v>70</v>
      </c>
      <c r="N36" s="46"/>
      <c r="O36" s="13"/>
      <c r="P36" s="13"/>
      <c r="Q36" s="48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</row>
    <row r="37" spans="1:194" s="4" customFormat="1" ht="16.5" thickBot="1" x14ac:dyDescent="0.3">
      <c r="A37" s="48"/>
      <c r="B37" s="43"/>
      <c r="C37" s="43"/>
      <c r="D37" s="43" t="s">
        <v>69</v>
      </c>
      <c r="E37" s="44"/>
      <c r="F37" s="45"/>
      <c r="G37" s="68"/>
      <c r="H37" s="68"/>
      <c r="I37" s="43"/>
      <c r="J37" s="43"/>
      <c r="K37" s="46"/>
      <c r="L37" s="46"/>
      <c r="M37" s="46"/>
      <c r="N37" s="46"/>
      <c r="O37" s="46"/>
      <c r="P37" s="8"/>
      <c r="Q37" s="48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</row>
    <row r="38" spans="1:194" s="4" customFormat="1" ht="15.75" x14ac:dyDescent="0.25">
      <c r="A38" s="48"/>
      <c r="B38" s="43"/>
      <c r="C38" s="43"/>
      <c r="D38" s="43"/>
      <c r="E38" s="44"/>
      <c r="F38" s="104" t="s">
        <v>111</v>
      </c>
      <c r="G38" s="105" t="s">
        <v>22</v>
      </c>
      <c r="H38" s="68"/>
      <c r="I38" s="43"/>
      <c r="J38" s="43"/>
      <c r="K38" s="46"/>
      <c r="L38" s="46"/>
      <c r="M38" s="46"/>
      <c r="N38" s="46"/>
      <c r="O38" s="46"/>
      <c r="P38" s="8"/>
      <c r="Q38" s="48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</row>
    <row r="39" spans="1:194" s="4" customFormat="1" ht="15.75" x14ac:dyDescent="0.25">
      <c r="A39" s="48"/>
      <c r="B39" s="43"/>
      <c r="C39" s="43"/>
      <c r="D39" s="43"/>
      <c r="E39" s="166" t="s">
        <v>112</v>
      </c>
      <c r="F39" s="164"/>
      <c r="G39" s="151"/>
      <c r="H39" s="68"/>
      <c r="I39" s="43"/>
      <c r="J39" s="43"/>
      <c r="K39" s="46"/>
      <c r="L39" s="46"/>
      <c r="M39" s="46"/>
      <c r="N39" s="46"/>
      <c r="O39" s="46"/>
      <c r="P39" s="8"/>
      <c r="Q39" s="48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</row>
    <row r="40" spans="1:194" s="4" customFormat="1" ht="16.5" thickBot="1" x14ac:dyDescent="0.3">
      <c r="A40" s="48"/>
      <c r="B40" s="43"/>
      <c r="C40" s="43"/>
      <c r="D40" s="43"/>
      <c r="E40" s="166" t="s">
        <v>119</v>
      </c>
      <c r="F40" s="165"/>
      <c r="G40" s="155"/>
      <c r="H40" s="68"/>
      <c r="I40" s="43"/>
      <c r="J40" s="43"/>
      <c r="K40" s="46"/>
      <c r="L40" s="46"/>
      <c r="M40" s="46"/>
      <c r="N40" s="46"/>
      <c r="O40" s="46"/>
      <c r="P40" s="8"/>
      <c r="Q40" s="48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</row>
    <row r="41" spans="1:194" s="4" customFormat="1" ht="15.75" x14ac:dyDescent="0.25">
      <c r="A41" s="48"/>
      <c r="B41" s="43"/>
      <c r="C41" s="43"/>
      <c r="D41" s="43"/>
      <c r="E41" s="44"/>
      <c r="F41" s="100"/>
      <c r="G41" s="147"/>
      <c r="H41" s="68"/>
      <c r="I41" s="43"/>
      <c r="J41" s="43"/>
      <c r="K41" s="46"/>
      <c r="L41" s="46"/>
      <c r="M41" s="46"/>
      <c r="N41" s="46"/>
      <c r="O41" s="46"/>
      <c r="P41" s="8"/>
      <c r="Q41" s="48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</row>
    <row r="42" spans="1:194" s="4" customFormat="1" ht="16.5" thickBot="1" x14ac:dyDescent="0.3">
      <c r="A42" s="48"/>
      <c r="B42" s="43"/>
      <c r="C42" s="43"/>
      <c r="D42" s="89"/>
      <c r="E42" s="44"/>
      <c r="F42" s="45"/>
      <c r="G42" s="110"/>
      <c r="H42" s="68"/>
      <c r="I42" s="43"/>
      <c r="J42" s="43"/>
      <c r="K42" s="46"/>
      <c r="L42" s="46"/>
      <c r="M42" s="46"/>
      <c r="N42" s="46"/>
      <c r="O42" s="46"/>
      <c r="P42" s="8"/>
      <c r="Q42" s="48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</row>
    <row r="43" spans="1:194" s="4" customFormat="1" ht="19.5" thickBot="1" x14ac:dyDescent="0.35">
      <c r="A43" s="48"/>
      <c r="B43" s="43"/>
      <c r="C43" s="43"/>
      <c r="D43" s="43"/>
      <c r="E43" s="44"/>
      <c r="F43" s="45" t="s">
        <v>68</v>
      </c>
      <c r="G43" s="68"/>
      <c r="H43" s="69"/>
      <c r="I43" s="154"/>
      <c r="J43" s="43"/>
      <c r="K43" s="117" t="str">
        <f>IF(I43&lt;&gt;"",IF(ABS(I43-((F40*G39)/F39)&lt;0.1), "Parabéns", "Tente de Novo"),"")</f>
        <v/>
      </c>
      <c r="L43" s="46"/>
      <c r="M43" s="46"/>
      <c r="N43" s="46"/>
      <c r="O43" s="46"/>
      <c r="P43" s="8"/>
      <c r="Q43" s="48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</row>
    <row r="44" spans="1:194" s="4" customFormat="1" ht="18.75" x14ac:dyDescent="0.3">
      <c r="A44" s="48"/>
      <c r="B44" s="43"/>
      <c r="C44" s="43"/>
      <c r="D44" s="43"/>
      <c r="E44" s="44"/>
      <c r="F44" s="45"/>
      <c r="G44" s="68"/>
      <c r="H44" s="69"/>
      <c r="I44" s="100"/>
      <c r="J44" s="43"/>
      <c r="K44" s="117"/>
      <c r="L44" s="46"/>
      <c r="M44" s="46"/>
      <c r="N44" s="46"/>
      <c r="O44" s="46"/>
      <c r="P44" s="8"/>
      <c r="Q44" s="48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</row>
    <row r="45" spans="1:194" s="4" customFormat="1" ht="18.75" x14ac:dyDescent="0.3">
      <c r="A45" s="48"/>
      <c r="B45" s="118" t="s">
        <v>72</v>
      </c>
      <c r="C45" s="43"/>
      <c r="D45" s="43"/>
      <c r="E45" s="44"/>
      <c r="F45" s="45"/>
      <c r="G45" s="68"/>
      <c r="H45" s="69"/>
      <c r="I45" s="100"/>
      <c r="J45" s="43"/>
      <c r="K45" s="117"/>
      <c r="L45" s="46"/>
      <c r="M45" s="46"/>
      <c r="N45" s="46"/>
      <c r="O45" s="46"/>
      <c r="P45" s="8"/>
      <c r="Q45" s="48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</row>
    <row r="46" spans="1:194" s="4" customFormat="1" ht="18.75" x14ac:dyDescent="0.3">
      <c r="A46" s="48"/>
      <c r="B46" s="15"/>
      <c r="C46" s="43"/>
      <c r="D46" s="43"/>
      <c r="E46" s="44"/>
      <c r="F46" s="45"/>
      <c r="G46" s="68"/>
      <c r="H46" s="69"/>
      <c r="I46" s="43"/>
      <c r="J46" s="43"/>
      <c r="K46" s="46"/>
      <c r="L46" s="46"/>
      <c r="M46" s="46"/>
      <c r="N46" s="46"/>
      <c r="O46" s="46"/>
      <c r="P46" s="8"/>
      <c r="Q46" s="48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</row>
    <row r="47" spans="1:194" s="4" customFormat="1" ht="18.75" x14ac:dyDescent="0.3">
      <c r="A47" s="48"/>
      <c r="B47" s="43"/>
      <c r="C47" s="43"/>
      <c r="D47" s="43"/>
      <c r="E47" s="44"/>
      <c r="F47" s="45"/>
      <c r="G47" s="68"/>
      <c r="H47" s="69"/>
      <c r="I47" s="43"/>
      <c r="J47" s="43"/>
      <c r="K47" s="46"/>
      <c r="L47" s="46"/>
      <c r="M47" s="46"/>
      <c r="N47" s="46"/>
      <c r="O47" s="46"/>
      <c r="P47" s="8"/>
      <c r="Q47" s="48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</row>
    <row r="48" spans="1:194" s="13" customFormat="1" x14ac:dyDescent="0.25">
      <c r="A48" s="48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48"/>
    </row>
    <row r="49" spans="1:194" s="4" customFormat="1" x14ac:dyDescent="0.25">
      <c r="A49" s="48"/>
      <c r="B49" s="12"/>
      <c r="C49" s="12"/>
      <c r="D49" s="12"/>
      <c r="E49" s="12"/>
      <c r="F49" s="12"/>
      <c r="G49" s="12"/>
      <c r="H49" s="12"/>
      <c r="I49" s="16"/>
      <c r="J49" s="47"/>
      <c r="K49" s="16"/>
      <c r="L49" s="16"/>
      <c r="M49" s="16"/>
      <c r="N49" s="16"/>
      <c r="O49" s="16"/>
      <c r="P49" s="16"/>
      <c r="Q49" s="48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</row>
    <row r="50" spans="1:194" s="4" customFormat="1" ht="10.5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</row>
    <row r="51" spans="1:194" s="4" customFormat="1" x14ac:dyDescent="0.25">
      <c r="A51" s="13"/>
      <c r="B51" s="11"/>
      <c r="C51" s="11"/>
      <c r="D51" s="11"/>
      <c r="E51" s="11"/>
      <c r="F51" s="11"/>
      <c r="G51" s="11"/>
      <c r="H51" s="11"/>
      <c r="I51" s="13"/>
      <c r="J51" s="11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</row>
    <row r="52" spans="1:194" s="4" customFormat="1" x14ac:dyDescent="0.25">
      <c r="A52" s="13"/>
      <c r="B52" s="11"/>
      <c r="C52" s="11"/>
      <c r="D52" s="11"/>
      <c r="E52" s="11"/>
      <c r="F52" s="11"/>
      <c r="G52" s="11"/>
      <c r="H52" s="11"/>
      <c r="I52" s="13"/>
      <c r="J52" s="11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</row>
    <row r="53" spans="1:194" s="13" customFormat="1" x14ac:dyDescent="0.25">
      <c r="K53" s="14"/>
      <c r="L53" s="14"/>
      <c r="M53" s="14"/>
      <c r="N53" s="14"/>
      <c r="O53" s="14"/>
    </row>
    <row r="54" spans="1:194" s="13" customFormat="1" x14ac:dyDescent="0.25">
      <c r="K54" s="14"/>
      <c r="L54" s="14"/>
      <c r="M54" s="14"/>
      <c r="N54" s="14"/>
      <c r="O54" s="14"/>
    </row>
    <row r="55" spans="1:194" s="13" customFormat="1" x14ac:dyDescent="0.25">
      <c r="K55" s="14"/>
      <c r="L55" s="14"/>
      <c r="M55" s="14"/>
      <c r="N55" s="14"/>
      <c r="O55" s="14"/>
    </row>
    <row r="56" spans="1:194" s="13" customFormat="1" x14ac:dyDescent="0.25">
      <c r="K56" s="14"/>
      <c r="L56" s="14"/>
      <c r="M56" s="14"/>
      <c r="N56" s="14"/>
      <c r="O56" s="14"/>
    </row>
    <row r="57" spans="1:194" s="13" customFormat="1" x14ac:dyDescent="0.25">
      <c r="K57" s="14"/>
      <c r="L57" s="14"/>
      <c r="M57" s="14"/>
      <c r="N57" s="14"/>
      <c r="O57" s="14"/>
    </row>
    <row r="58" spans="1:194" s="13" customFormat="1" x14ac:dyDescent="0.25">
      <c r="K58" s="14"/>
      <c r="L58" s="14"/>
      <c r="M58" s="14"/>
      <c r="N58" s="14"/>
      <c r="O58" s="14"/>
    </row>
    <row r="59" spans="1:194" s="13" customFormat="1" x14ac:dyDescent="0.25">
      <c r="K59" s="14"/>
      <c r="L59" s="14"/>
      <c r="M59" s="14"/>
      <c r="N59" s="14"/>
      <c r="O59" s="14"/>
    </row>
    <row r="60" spans="1:194" s="13" customFormat="1" x14ac:dyDescent="0.25">
      <c r="K60" s="14"/>
      <c r="L60" s="14"/>
      <c r="M60" s="14"/>
      <c r="N60" s="14"/>
      <c r="O60" s="14"/>
    </row>
    <row r="61" spans="1:194" s="13" customFormat="1" x14ac:dyDescent="0.25">
      <c r="K61" s="14"/>
      <c r="L61" s="14"/>
      <c r="M61" s="14"/>
      <c r="N61" s="14"/>
      <c r="O61" s="14"/>
    </row>
    <row r="62" spans="1:194" s="13" customFormat="1" x14ac:dyDescent="0.25">
      <c r="K62" s="14"/>
      <c r="L62" s="14"/>
      <c r="M62" s="14"/>
      <c r="N62" s="14"/>
      <c r="O62" s="14"/>
    </row>
    <row r="63" spans="1:194" s="13" customFormat="1" x14ac:dyDescent="0.25">
      <c r="K63" s="14"/>
      <c r="L63" s="14"/>
      <c r="M63" s="14"/>
      <c r="N63" s="14"/>
      <c r="O63" s="14"/>
    </row>
    <row r="64" spans="1:194" s="13" customFormat="1" x14ac:dyDescent="0.25">
      <c r="K64" s="14"/>
      <c r="L64" s="14"/>
      <c r="M64" s="14"/>
      <c r="N64" s="14"/>
      <c r="O64" s="14"/>
    </row>
    <row r="65" spans="11:15" s="13" customFormat="1" x14ac:dyDescent="0.25">
      <c r="K65" s="14"/>
      <c r="L65" s="14"/>
      <c r="M65" s="14"/>
      <c r="N65" s="14"/>
      <c r="O65" s="14"/>
    </row>
    <row r="66" spans="11:15" s="13" customFormat="1" x14ac:dyDescent="0.25">
      <c r="K66" s="14"/>
      <c r="L66" s="14"/>
      <c r="M66" s="14"/>
      <c r="N66" s="14"/>
      <c r="O66" s="14"/>
    </row>
    <row r="67" spans="11:15" s="13" customFormat="1" x14ac:dyDescent="0.25">
      <c r="K67" s="14"/>
      <c r="L67" s="14"/>
      <c r="M67" s="14"/>
      <c r="N67" s="14"/>
      <c r="O67" s="14"/>
    </row>
    <row r="68" spans="11:15" s="13" customFormat="1" x14ac:dyDescent="0.25">
      <c r="K68" s="14"/>
      <c r="L68" s="14"/>
      <c r="M68" s="14"/>
      <c r="N68" s="14"/>
      <c r="O68" s="14"/>
    </row>
    <row r="69" spans="11:15" s="13" customFormat="1" x14ac:dyDescent="0.25">
      <c r="K69" s="14"/>
      <c r="L69" s="14"/>
      <c r="M69" s="14"/>
      <c r="N69" s="14"/>
      <c r="O69" s="14"/>
    </row>
    <row r="70" spans="11:15" s="13" customFormat="1" x14ac:dyDescent="0.25">
      <c r="K70" s="14"/>
      <c r="L70" s="14"/>
      <c r="M70" s="14"/>
      <c r="N70" s="14"/>
      <c r="O70" s="14"/>
    </row>
    <row r="71" spans="11:15" s="13" customFormat="1" x14ac:dyDescent="0.25">
      <c r="K71" s="14"/>
      <c r="L71" s="14"/>
      <c r="M71" s="14"/>
      <c r="N71" s="14"/>
      <c r="O71" s="14"/>
    </row>
    <row r="72" spans="11:15" s="13" customFormat="1" x14ac:dyDescent="0.25">
      <c r="K72" s="14"/>
      <c r="L72" s="14"/>
      <c r="M72" s="14"/>
      <c r="N72" s="14"/>
      <c r="O72" s="14"/>
    </row>
    <row r="73" spans="11:15" s="13" customFormat="1" x14ac:dyDescent="0.25">
      <c r="K73" s="14"/>
      <c r="L73" s="14"/>
      <c r="M73" s="14"/>
      <c r="N73" s="14"/>
      <c r="O73" s="14"/>
    </row>
    <row r="74" spans="11:15" s="13" customFormat="1" x14ac:dyDescent="0.25">
      <c r="K74" s="14"/>
      <c r="L74" s="14"/>
      <c r="M74" s="14"/>
      <c r="N74" s="14"/>
      <c r="O74" s="14"/>
    </row>
    <row r="75" spans="11:15" s="13" customFormat="1" x14ac:dyDescent="0.25">
      <c r="K75" s="14"/>
      <c r="L75" s="14"/>
      <c r="M75" s="14"/>
      <c r="N75" s="14"/>
      <c r="O75" s="14"/>
    </row>
    <row r="76" spans="11:15" s="13" customFormat="1" x14ac:dyDescent="0.25">
      <c r="K76" s="14"/>
      <c r="L76" s="14"/>
      <c r="M76" s="14"/>
      <c r="N76" s="14"/>
      <c r="O76" s="14"/>
    </row>
    <row r="77" spans="11:15" s="13" customFormat="1" x14ac:dyDescent="0.25">
      <c r="K77" s="14"/>
      <c r="L77" s="14"/>
      <c r="M77" s="14"/>
      <c r="N77" s="14"/>
      <c r="O77" s="14"/>
    </row>
    <row r="78" spans="11:15" s="13" customFormat="1" x14ac:dyDescent="0.25">
      <c r="K78" s="14"/>
      <c r="L78" s="14"/>
      <c r="M78" s="14"/>
      <c r="N78" s="14"/>
      <c r="O78" s="14"/>
    </row>
    <row r="79" spans="11:15" s="13" customFormat="1" x14ac:dyDescent="0.25">
      <c r="K79" s="14"/>
      <c r="L79" s="14"/>
      <c r="M79" s="14"/>
      <c r="N79" s="14"/>
      <c r="O79" s="14"/>
    </row>
    <row r="80" spans="11:15" s="13" customFormat="1" x14ac:dyDescent="0.25">
      <c r="K80" s="14"/>
      <c r="L80" s="14"/>
      <c r="M80" s="14"/>
      <c r="N80" s="14"/>
      <c r="O80" s="14"/>
    </row>
    <row r="81" spans="11:15" s="13" customFormat="1" x14ac:dyDescent="0.25">
      <c r="K81" s="14"/>
      <c r="L81" s="14"/>
      <c r="M81" s="14"/>
      <c r="N81" s="14"/>
      <c r="O81" s="14"/>
    </row>
    <row r="82" spans="11:15" s="13" customFormat="1" x14ac:dyDescent="0.25">
      <c r="K82" s="14"/>
      <c r="L82" s="14"/>
      <c r="M82" s="14"/>
      <c r="N82" s="14"/>
      <c r="O82" s="14"/>
    </row>
    <row r="83" spans="11:15" s="13" customFormat="1" x14ac:dyDescent="0.25">
      <c r="K83" s="14"/>
      <c r="L83" s="14"/>
      <c r="M83" s="14"/>
      <c r="N83" s="14"/>
      <c r="O83" s="14"/>
    </row>
    <row r="84" spans="11:15" s="13" customFormat="1" x14ac:dyDescent="0.25">
      <c r="K84" s="14"/>
      <c r="L84" s="14"/>
      <c r="M84" s="14"/>
      <c r="N84" s="14"/>
      <c r="O84" s="14"/>
    </row>
    <row r="85" spans="11:15" s="13" customFormat="1" x14ac:dyDescent="0.25">
      <c r="K85" s="14"/>
      <c r="L85" s="14"/>
      <c r="M85" s="14"/>
      <c r="N85" s="14"/>
      <c r="O85" s="14"/>
    </row>
    <row r="86" spans="11:15" s="13" customFormat="1" x14ac:dyDescent="0.25">
      <c r="K86" s="14"/>
      <c r="L86" s="14"/>
      <c r="M86" s="14"/>
      <c r="N86" s="14"/>
      <c r="O86" s="14"/>
    </row>
    <row r="87" spans="11:15" s="13" customFormat="1" x14ac:dyDescent="0.25">
      <c r="K87" s="14"/>
      <c r="L87" s="14"/>
      <c r="M87" s="14"/>
      <c r="N87" s="14"/>
      <c r="O87" s="14"/>
    </row>
    <row r="88" spans="11:15" s="13" customFormat="1" x14ac:dyDescent="0.25">
      <c r="K88" s="14"/>
      <c r="L88" s="14"/>
      <c r="M88" s="14"/>
      <c r="N88" s="14"/>
      <c r="O88" s="14"/>
    </row>
    <row r="89" spans="11:15" s="13" customFormat="1" x14ac:dyDescent="0.25">
      <c r="K89" s="14"/>
      <c r="L89" s="14"/>
      <c r="M89" s="14"/>
      <c r="N89" s="14"/>
      <c r="O89" s="14"/>
    </row>
    <row r="90" spans="11:15" s="13" customFormat="1" x14ac:dyDescent="0.25">
      <c r="K90" s="14"/>
      <c r="L90" s="14"/>
      <c r="M90" s="14"/>
      <c r="N90" s="14"/>
      <c r="O90" s="14"/>
    </row>
    <row r="91" spans="11:15" s="13" customFormat="1" x14ac:dyDescent="0.25">
      <c r="K91" s="14"/>
      <c r="L91" s="14"/>
      <c r="M91" s="14"/>
      <c r="N91" s="14"/>
      <c r="O91" s="14"/>
    </row>
    <row r="92" spans="11:15" s="13" customFormat="1" x14ac:dyDescent="0.25">
      <c r="K92" s="14"/>
      <c r="L92" s="14"/>
      <c r="M92" s="14"/>
      <c r="N92" s="14"/>
      <c r="O92" s="14"/>
    </row>
    <row r="93" spans="11:15" s="13" customFormat="1" x14ac:dyDescent="0.25">
      <c r="K93" s="14"/>
      <c r="L93" s="14"/>
      <c r="M93" s="14"/>
      <c r="N93" s="14"/>
      <c r="O93" s="14"/>
    </row>
    <row r="94" spans="11:15" s="13" customFormat="1" x14ac:dyDescent="0.25">
      <c r="K94" s="14"/>
      <c r="L94" s="14"/>
      <c r="M94" s="14"/>
      <c r="N94" s="14"/>
      <c r="O94" s="14"/>
    </row>
    <row r="95" spans="11:15" x14ac:dyDescent="0.25">
      <c r="K95" s="17"/>
      <c r="L95" s="17"/>
      <c r="M95" s="17"/>
      <c r="N95" s="17"/>
      <c r="O95" s="17"/>
    </row>
    <row r="96" spans="11:15" x14ac:dyDescent="0.25">
      <c r="K96" s="17"/>
      <c r="L96" s="17"/>
      <c r="M96" s="17"/>
      <c r="N96" s="17"/>
      <c r="O96" s="17"/>
    </row>
    <row r="97" spans="11:15" x14ac:dyDescent="0.25">
      <c r="K97" s="17"/>
      <c r="L97" s="17"/>
      <c r="M97" s="17"/>
      <c r="N97" s="17"/>
      <c r="O97" s="17"/>
    </row>
    <row r="98" spans="11:15" x14ac:dyDescent="0.25">
      <c r="K98" s="17"/>
      <c r="L98" s="17"/>
      <c r="M98" s="17"/>
      <c r="N98" s="17"/>
      <c r="O98" s="17"/>
    </row>
    <row r="99" spans="11:15" x14ac:dyDescent="0.25">
      <c r="K99" s="17"/>
      <c r="L99" s="17"/>
      <c r="M99" s="17"/>
      <c r="N99" s="17"/>
      <c r="O99" s="17"/>
    </row>
    <row r="100" spans="11:15" x14ac:dyDescent="0.25">
      <c r="K100" s="17"/>
      <c r="L100" s="17"/>
      <c r="M100" s="17"/>
      <c r="N100" s="17"/>
      <c r="O100" s="17"/>
    </row>
    <row r="101" spans="11:15" x14ac:dyDescent="0.25">
      <c r="K101" s="17"/>
      <c r="L101" s="17"/>
      <c r="M101" s="17"/>
      <c r="N101" s="17"/>
      <c r="O101" s="17"/>
    </row>
    <row r="102" spans="11:15" x14ac:dyDescent="0.25">
      <c r="K102" s="17"/>
      <c r="L102" s="17"/>
      <c r="M102" s="17"/>
      <c r="N102" s="17"/>
      <c r="O102" s="17"/>
    </row>
    <row r="103" spans="11:15" x14ac:dyDescent="0.25">
      <c r="K103" s="17"/>
      <c r="L103" s="17"/>
      <c r="M103" s="17"/>
      <c r="N103" s="17"/>
      <c r="O103" s="17"/>
    </row>
  </sheetData>
  <phoneticPr fontId="35" type="noConversion"/>
  <pageMargins left="0.511811024" right="0.511811024" top="0.78740157499999996" bottom="0.78740157499999996" header="0.31496062000000002" footer="0.31496062000000002"/>
  <pageSetup paperSize="9" scale="5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91"/>
  <sheetViews>
    <sheetView topLeftCell="A5" workbookViewId="0">
      <selection activeCell="J2" sqref="J2:J3"/>
    </sheetView>
  </sheetViews>
  <sheetFormatPr defaultRowHeight="15" x14ac:dyDescent="0.25"/>
  <cols>
    <col min="1" max="1" width="1.85546875" style="17" customWidth="1"/>
    <col min="2" max="2" width="5.42578125" customWidth="1"/>
    <col min="3" max="3" width="2.140625" customWidth="1"/>
    <col min="4" max="4" width="7.7109375" customWidth="1"/>
    <col min="5" max="5" width="6.5703125" customWidth="1"/>
    <col min="6" max="6" width="18.28515625" customWidth="1"/>
    <col min="7" max="7" width="12.140625" customWidth="1"/>
    <col min="8" max="8" width="9.7109375" customWidth="1"/>
    <col min="9" max="9" width="2.7109375" customWidth="1"/>
    <col min="10" max="10" width="3.42578125" customWidth="1"/>
    <col min="11" max="11" width="11.28515625" customWidth="1"/>
    <col min="12" max="12" width="8.7109375" customWidth="1"/>
    <col min="13" max="13" width="4.42578125" customWidth="1"/>
    <col min="14" max="14" width="4.5703125" customWidth="1"/>
    <col min="15" max="15" width="3.42578125" customWidth="1"/>
    <col min="16" max="16" width="12.42578125" style="17" customWidth="1"/>
    <col min="17" max="17" width="3.42578125" style="17" customWidth="1"/>
    <col min="18" max="194" width="9" style="17" customWidth="1"/>
  </cols>
  <sheetData>
    <row r="1" spans="1:194" s="13" customFormat="1" ht="9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94" s="13" customFormat="1" ht="3" customHeight="1" x14ac:dyDescent="0.25">
      <c r="A2" s="48"/>
      <c r="Q2" s="48"/>
    </row>
    <row r="3" spans="1:194" s="13" customFormat="1" ht="21" customHeight="1" x14ac:dyDescent="0.3">
      <c r="A3" s="48"/>
      <c r="D3" s="55" t="s">
        <v>75</v>
      </c>
      <c r="Q3" s="48"/>
    </row>
    <row r="4" spans="1:194" s="4" customFormat="1" ht="8.25" customHeight="1" x14ac:dyDescent="0.35">
      <c r="A4" s="48"/>
      <c r="B4" s="5"/>
      <c r="C4" s="5"/>
      <c r="D4" s="6"/>
      <c r="E4" s="42"/>
      <c r="F4" s="9"/>
      <c r="G4" s="54"/>
      <c r="H4" s="9"/>
      <c r="I4" s="10"/>
      <c r="J4" s="10"/>
      <c r="K4" s="7"/>
      <c r="L4" s="7"/>
      <c r="M4" s="7"/>
      <c r="N4" s="7"/>
      <c r="O4" s="7"/>
      <c r="P4" s="9"/>
      <c r="Q4" s="48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</row>
    <row r="5" spans="1:194" s="4" customFormat="1" ht="15.75" customHeight="1" x14ac:dyDescent="0.3">
      <c r="A5" s="48"/>
      <c r="B5" s="56"/>
      <c r="C5" s="56"/>
      <c r="D5" s="57"/>
      <c r="E5" s="58"/>
      <c r="F5" s="59"/>
      <c r="G5" s="60"/>
      <c r="H5" s="59"/>
      <c r="I5" s="57"/>
      <c r="J5" s="57"/>
      <c r="K5" s="61"/>
      <c r="L5" s="61"/>
      <c r="M5" s="61"/>
      <c r="N5" s="61"/>
      <c r="O5" s="61"/>
      <c r="P5" s="62"/>
      <c r="Q5" s="48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</row>
    <row r="6" spans="1:194" s="4" customFormat="1" ht="7.5" customHeight="1" x14ac:dyDescent="0.25">
      <c r="A6" s="48"/>
      <c r="B6" s="43"/>
      <c r="C6" s="43"/>
      <c r="D6" s="43"/>
      <c r="E6" s="44"/>
      <c r="F6" s="45"/>
      <c r="G6" s="46"/>
      <c r="H6" s="45"/>
      <c r="I6" s="43"/>
      <c r="J6" s="43"/>
      <c r="K6" s="46"/>
      <c r="L6" s="46"/>
      <c r="M6" s="46"/>
      <c r="N6" s="46"/>
      <c r="O6" s="46"/>
      <c r="P6" s="8"/>
      <c r="Q6" s="48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</row>
    <row r="7" spans="1:194" s="1" customFormat="1" ht="15.75" x14ac:dyDescent="0.25">
      <c r="A7" s="49"/>
      <c r="B7" s="65" t="s">
        <v>17</v>
      </c>
      <c r="C7" s="15"/>
      <c r="D7" s="15"/>
      <c r="E7" s="15"/>
      <c r="F7" s="15"/>
      <c r="Q7" s="49"/>
    </row>
    <row r="8" spans="1:194" s="1" customFormat="1" ht="15" customHeight="1" x14ac:dyDescent="0.25">
      <c r="A8" s="49"/>
      <c r="B8" s="65" t="s">
        <v>49</v>
      </c>
      <c r="C8" s="15"/>
      <c r="D8" s="15"/>
      <c r="E8" s="15"/>
      <c r="F8" s="15"/>
      <c r="H8" s="121">
        <v>517.13</v>
      </c>
      <c r="I8" s="119" t="s">
        <v>50</v>
      </c>
      <c r="J8" s="122">
        <v>10</v>
      </c>
      <c r="K8" s="119" t="s">
        <v>52</v>
      </c>
      <c r="L8" s="123">
        <v>59.04</v>
      </c>
      <c r="M8" s="119" t="s">
        <v>53</v>
      </c>
      <c r="Q8" s="49"/>
    </row>
    <row r="9" spans="1:194" s="1" customFormat="1" ht="15" customHeight="1" x14ac:dyDescent="0.25">
      <c r="A9" s="49"/>
      <c r="B9" s="70" t="s">
        <v>74</v>
      </c>
      <c r="C9" s="15"/>
      <c r="D9" s="15"/>
      <c r="E9" s="15"/>
      <c r="F9" s="15"/>
      <c r="Q9" s="49"/>
    </row>
    <row r="10" spans="1:194" s="1" customFormat="1" ht="7.5" customHeight="1" x14ac:dyDescent="0.25">
      <c r="A10" s="49"/>
      <c r="B10" s="70"/>
      <c r="C10" s="15"/>
      <c r="D10" s="15"/>
      <c r="E10" s="15"/>
      <c r="F10" s="15"/>
      <c r="Q10" s="49"/>
    </row>
    <row r="11" spans="1:194" s="4" customFormat="1" ht="15.75" x14ac:dyDescent="0.25">
      <c r="A11" s="48"/>
      <c r="B11" s="120" t="s">
        <v>115</v>
      </c>
      <c r="C11" s="43"/>
      <c r="D11" s="43"/>
      <c r="E11" s="44"/>
      <c r="F11" s="45"/>
      <c r="G11" s="46"/>
      <c r="H11" s="45"/>
      <c r="I11" s="43"/>
      <c r="J11" s="43"/>
      <c r="K11" s="46"/>
      <c r="L11" s="46"/>
      <c r="M11" s="46"/>
      <c r="N11" s="46"/>
      <c r="O11" s="46"/>
      <c r="P11" s="8"/>
      <c r="Q11" s="48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</row>
    <row r="12" spans="1:194" s="4" customFormat="1" ht="15.75" x14ac:dyDescent="0.25">
      <c r="A12" s="48"/>
      <c r="B12" s="120" t="s">
        <v>60</v>
      </c>
      <c r="C12" s="43"/>
      <c r="D12" s="43"/>
      <c r="E12" s="44"/>
      <c r="F12" s="45"/>
      <c r="G12" s="46"/>
      <c r="H12" s="45"/>
      <c r="I12" s="43"/>
      <c r="J12" s="43"/>
      <c r="K12" s="46"/>
      <c r="L12" s="46"/>
      <c r="M12" s="46"/>
      <c r="N12" s="46"/>
      <c r="O12" s="46"/>
      <c r="P12" s="8"/>
      <c r="Q12" s="48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</row>
    <row r="13" spans="1:194" s="4" customFormat="1" ht="7.5" customHeight="1" x14ac:dyDescent="0.25">
      <c r="A13" s="48"/>
      <c r="B13" s="120"/>
      <c r="C13" s="43"/>
      <c r="D13" s="43"/>
      <c r="E13" s="44"/>
      <c r="F13" s="45"/>
      <c r="G13" s="46"/>
      <c r="H13" s="45"/>
      <c r="I13" s="43"/>
      <c r="J13" s="43"/>
      <c r="K13" s="46"/>
      <c r="L13" s="46"/>
      <c r="M13" s="46"/>
      <c r="N13" s="46"/>
      <c r="O13" s="46"/>
      <c r="P13" s="8"/>
      <c r="Q13" s="48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</row>
    <row r="14" spans="1:194" s="4" customFormat="1" ht="15.75" x14ac:dyDescent="0.25">
      <c r="A14" s="48"/>
      <c r="B14" s="65" t="s">
        <v>23</v>
      </c>
      <c r="C14" s="43"/>
      <c r="D14" s="43"/>
      <c r="E14" s="44"/>
      <c r="F14" s="45"/>
      <c r="G14" s="46"/>
      <c r="H14" s="45"/>
      <c r="I14" s="43"/>
      <c r="J14" s="43"/>
      <c r="K14" s="46"/>
      <c r="L14" s="46"/>
      <c r="M14" s="46"/>
      <c r="N14" s="46"/>
      <c r="O14" s="46"/>
      <c r="P14" s="8"/>
      <c r="Q14" s="48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</row>
    <row r="15" spans="1:194" s="4" customFormat="1" ht="15.75" x14ac:dyDescent="0.25">
      <c r="A15" s="48"/>
      <c r="B15" s="65" t="s">
        <v>77</v>
      </c>
      <c r="C15" s="43"/>
      <c r="D15" s="43"/>
      <c r="E15" s="44"/>
      <c r="F15" s="45"/>
      <c r="G15" s="46"/>
      <c r="H15" s="45"/>
      <c r="I15" s="43"/>
      <c r="J15" s="43"/>
      <c r="K15" s="46"/>
      <c r="L15" s="46"/>
      <c r="M15" s="46"/>
      <c r="N15" s="46"/>
      <c r="O15" s="46"/>
      <c r="P15" s="8"/>
      <c r="Q15" s="48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</row>
    <row r="16" spans="1:194" s="4" customFormat="1" ht="6" customHeight="1" x14ac:dyDescent="0.25">
      <c r="A16" s="48"/>
      <c r="B16" s="15"/>
      <c r="C16" s="43"/>
      <c r="D16" s="43"/>
      <c r="E16" s="44"/>
      <c r="F16" s="45"/>
      <c r="G16" s="46"/>
      <c r="H16" s="45"/>
      <c r="I16" s="43"/>
      <c r="J16" s="43"/>
      <c r="K16" s="46"/>
      <c r="L16" s="46"/>
      <c r="M16" s="46"/>
      <c r="N16" s="46"/>
      <c r="O16" s="46"/>
      <c r="P16" s="8"/>
      <c r="Q16" s="48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</row>
    <row r="17" spans="1:194" s="4" customFormat="1" ht="15.75" x14ac:dyDescent="0.25">
      <c r="A17" s="48"/>
      <c r="B17" s="65" t="s">
        <v>78</v>
      </c>
      <c r="C17" s="89"/>
      <c r="D17" s="89"/>
      <c r="E17" s="90"/>
      <c r="F17" s="91"/>
      <c r="G17" s="92"/>
      <c r="H17" s="91"/>
      <c r="I17" s="89"/>
      <c r="J17" s="89"/>
      <c r="K17" s="46"/>
      <c r="L17" s="46"/>
      <c r="M17" s="46"/>
      <c r="N17" s="46"/>
      <c r="O17" s="46"/>
      <c r="P17" s="8"/>
      <c r="Q17" s="48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</row>
    <row r="18" spans="1:194" s="4" customFormat="1" ht="7.5" customHeight="1" thickBot="1" x14ac:dyDescent="0.3">
      <c r="A18" s="48"/>
      <c r="B18" s="15"/>
      <c r="C18" s="43"/>
      <c r="D18" s="43"/>
      <c r="E18" s="44"/>
      <c r="F18" s="45"/>
      <c r="G18" s="46"/>
      <c r="H18" s="45"/>
      <c r="I18" s="43"/>
      <c r="J18" s="43"/>
      <c r="K18" s="46"/>
      <c r="L18" s="46"/>
      <c r="M18" s="46"/>
      <c r="N18" s="46"/>
      <c r="O18" s="46"/>
      <c r="P18" s="8"/>
      <c r="Q18" s="48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</row>
    <row r="19" spans="1:194" s="4" customFormat="1" ht="16.5" thickBot="1" x14ac:dyDescent="0.3">
      <c r="A19" s="48"/>
      <c r="B19" s="13"/>
      <c r="C19" s="120" t="s">
        <v>79</v>
      </c>
      <c r="D19" s="13"/>
      <c r="E19" s="44"/>
      <c r="F19" s="45"/>
      <c r="G19" s="156"/>
      <c r="H19" s="124" t="str">
        <f>IF(G19&lt;&gt;"",IF(G19=(L8*J8), "Parabéns", "Tente de Novo"),"")</f>
        <v/>
      </c>
      <c r="I19" s="43"/>
      <c r="J19" s="43"/>
      <c r="K19" s="46"/>
      <c r="L19" s="46"/>
      <c r="M19" s="46"/>
      <c r="N19" s="46"/>
      <c r="O19" s="46"/>
      <c r="P19" s="8"/>
      <c r="Q19" s="48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</row>
    <row r="20" spans="1:194" s="4" customFormat="1" ht="7.5" customHeight="1" x14ac:dyDescent="0.25">
      <c r="A20" s="48"/>
      <c r="B20" s="120"/>
      <c r="C20" s="43"/>
      <c r="D20" s="43"/>
      <c r="E20" s="44"/>
      <c r="F20" s="45"/>
      <c r="G20" s="46"/>
      <c r="H20" s="45"/>
      <c r="I20" s="43"/>
      <c r="J20" s="43"/>
      <c r="K20" s="46"/>
      <c r="L20" s="46"/>
      <c r="M20" s="46"/>
      <c r="N20" s="46"/>
      <c r="O20" s="46"/>
      <c r="P20" s="8"/>
      <c r="Q20" s="48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</row>
    <row r="21" spans="1:194" s="4" customFormat="1" ht="15.75" x14ac:dyDescent="0.25">
      <c r="A21" s="48"/>
      <c r="B21" s="96" t="s">
        <v>81</v>
      </c>
      <c r="C21" s="13"/>
      <c r="D21" s="43"/>
      <c r="E21" s="44"/>
      <c r="F21" s="45"/>
      <c r="G21" s="46"/>
      <c r="H21" s="45"/>
      <c r="I21" s="43"/>
      <c r="J21" s="43"/>
      <c r="K21" s="46"/>
      <c r="L21" s="46"/>
      <c r="M21" s="46"/>
      <c r="N21" s="46"/>
      <c r="O21" s="46"/>
      <c r="P21" s="8"/>
      <c r="Q21" s="48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</row>
    <row r="22" spans="1:194" s="4" customFormat="1" ht="11.25" customHeight="1" x14ac:dyDescent="0.25">
      <c r="A22" s="48"/>
      <c r="B22" s="96"/>
      <c r="C22" s="13"/>
      <c r="D22" s="43"/>
      <c r="E22" s="44"/>
      <c r="F22" s="45"/>
      <c r="G22" s="46"/>
      <c r="H22" s="45"/>
      <c r="I22" s="43"/>
      <c r="J22" s="43"/>
      <c r="K22" s="46"/>
      <c r="L22" s="46"/>
      <c r="M22" s="46"/>
      <c r="N22" s="46"/>
      <c r="O22" s="46"/>
      <c r="P22" s="8"/>
      <c r="Q22" s="48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</row>
    <row r="23" spans="1:194" s="4" customFormat="1" ht="15.75" x14ac:dyDescent="0.25">
      <c r="A23" s="48"/>
      <c r="B23" s="96"/>
      <c r="C23" s="93" t="s">
        <v>83</v>
      </c>
      <c r="D23" s="43"/>
      <c r="E23" s="44"/>
      <c r="F23" s="45"/>
      <c r="G23" s="46"/>
      <c r="H23" s="45"/>
      <c r="I23" s="43"/>
      <c r="J23" s="43"/>
      <c r="K23" s="46"/>
      <c r="L23" s="46"/>
      <c r="M23" s="46"/>
      <c r="N23" s="46"/>
      <c r="O23" s="46"/>
      <c r="P23" s="8"/>
      <c r="Q23" s="48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</row>
    <row r="24" spans="1:194" s="4" customFormat="1" ht="16.5" thickBot="1" x14ac:dyDescent="0.3">
      <c r="A24" s="48"/>
      <c r="B24" s="96"/>
      <c r="C24" s="93"/>
      <c r="D24" s="43"/>
      <c r="E24" s="44"/>
      <c r="F24" s="45"/>
      <c r="G24" s="46"/>
      <c r="H24" s="45"/>
      <c r="I24" s="43"/>
      <c r="J24" s="43"/>
      <c r="K24" s="46"/>
      <c r="L24" s="46"/>
      <c r="M24" s="46"/>
      <c r="N24" s="46"/>
      <c r="O24" s="46"/>
      <c r="P24" s="8"/>
      <c r="Q24" s="48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</row>
    <row r="25" spans="1:194" s="4" customFormat="1" ht="16.5" thickBot="1" x14ac:dyDescent="0.3">
      <c r="A25" s="48"/>
      <c r="B25" s="96"/>
      <c r="C25" s="120" t="s">
        <v>120</v>
      </c>
      <c r="D25" s="43"/>
      <c r="E25" s="44"/>
      <c r="F25" s="45"/>
      <c r="G25" s="156"/>
      <c r="H25" s="124" t="str">
        <f>IF(G25&lt;&gt;"",IF(G25=((L8*J8) - H8), "Parabéns", "Tente de Novo"),"")</f>
        <v/>
      </c>
      <c r="I25" s="43"/>
      <c r="J25" s="43"/>
      <c r="K25" s="46"/>
      <c r="L25" s="46"/>
      <c r="M25" s="46"/>
      <c r="N25" s="46"/>
      <c r="O25" s="46"/>
      <c r="P25" s="8"/>
      <c r="Q25" s="48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</row>
    <row r="26" spans="1:194" s="4" customFormat="1" ht="15.75" x14ac:dyDescent="0.25">
      <c r="A26" s="48"/>
      <c r="B26" s="96"/>
      <c r="C26" s="13"/>
      <c r="D26" s="43"/>
      <c r="E26" s="44"/>
      <c r="F26" s="45"/>
      <c r="G26" s="46"/>
      <c r="H26" s="45"/>
      <c r="I26" s="43"/>
      <c r="J26" s="43"/>
      <c r="K26" s="46"/>
      <c r="L26" s="46"/>
      <c r="M26" s="46"/>
      <c r="N26" s="46"/>
      <c r="O26" s="46"/>
      <c r="P26" s="8"/>
      <c r="Q26" s="48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</row>
    <row r="27" spans="1:194" s="4" customFormat="1" ht="15.75" x14ac:dyDescent="0.25">
      <c r="A27" s="48"/>
      <c r="B27" s="93"/>
      <c r="C27" s="43"/>
      <c r="D27" s="93" t="s">
        <v>80</v>
      </c>
      <c r="E27" s="44"/>
      <c r="F27" s="45"/>
      <c r="G27" s="46"/>
      <c r="H27" s="45"/>
      <c r="I27" s="43"/>
      <c r="J27" s="43"/>
      <c r="K27" s="46"/>
      <c r="L27" s="46"/>
      <c r="M27" s="46"/>
      <c r="N27" s="46"/>
      <c r="O27" s="46"/>
      <c r="P27" s="8"/>
      <c r="Q27" s="48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</row>
    <row r="28" spans="1:194" s="4" customFormat="1" ht="16.5" thickBot="1" x14ac:dyDescent="0.3">
      <c r="A28" s="48"/>
      <c r="B28" s="65"/>
      <c r="C28" s="43"/>
      <c r="D28" s="43"/>
      <c r="E28" s="44"/>
      <c r="F28" s="45"/>
      <c r="G28" s="46"/>
      <c r="H28" s="45"/>
      <c r="I28" s="43"/>
      <c r="J28" s="43"/>
      <c r="K28" s="46"/>
      <c r="L28" s="46"/>
      <c r="M28" s="46"/>
      <c r="N28" s="46"/>
      <c r="O28" s="46"/>
      <c r="P28" s="8"/>
      <c r="Q28" s="48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</row>
    <row r="29" spans="1:194" s="4" customFormat="1" ht="15.75" x14ac:dyDescent="0.25">
      <c r="A29" s="48"/>
      <c r="B29" s="15"/>
      <c r="C29" s="43"/>
      <c r="D29" s="43"/>
      <c r="E29" s="44"/>
      <c r="F29" s="104" t="s">
        <v>62</v>
      </c>
      <c r="G29" s="105" t="s">
        <v>22</v>
      </c>
      <c r="H29" s="45"/>
      <c r="I29" s="43"/>
      <c r="J29" s="43"/>
      <c r="K29" s="46"/>
      <c r="L29" s="46"/>
      <c r="M29" s="46"/>
      <c r="N29" s="46"/>
      <c r="O29" s="46"/>
      <c r="P29" s="8"/>
      <c r="Q29" s="48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</row>
    <row r="30" spans="1:194" s="4" customFormat="1" ht="15.75" x14ac:dyDescent="0.25">
      <c r="A30" s="48"/>
      <c r="B30" s="15"/>
      <c r="C30" s="43"/>
      <c r="D30" s="43"/>
      <c r="E30" s="44"/>
      <c r="F30" s="157"/>
      <c r="G30" s="158"/>
      <c r="H30" s="103"/>
      <c r="I30" s="43"/>
      <c r="J30" s="43"/>
      <c r="K30" s="46"/>
      <c r="L30" s="46"/>
      <c r="M30" s="46"/>
      <c r="N30" s="46"/>
      <c r="O30" s="46"/>
      <c r="P30" s="8"/>
      <c r="Q30" s="48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</row>
    <row r="31" spans="1:194" s="4" customFormat="1" ht="16.5" thickBot="1" x14ac:dyDescent="0.3">
      <c r="A31" s="48"/>
      <c r="B31" s="15"/>
      <c r="C31" s="43"/>
      <c r="D31" s="43"/>
      <c r="E31" s="44"/>
      <c r="F31" s="152"/>
      <c r="G31" s="159"/>
      <c r="H31" s="45"/>
      <c r="I31" s="43"/>
      <c r="J31" s="43"/>
      <c r="K31" s="46"/>
      <c r="L31" s="46"/>
      <c r="M31" s="46"/>
      <c r="N31" s="46"/>
      <c r="O31" s="46"/>
      <c r="P31" s="8"/>
      <c r="Q31" s="48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</row>
    <row r="32" spans="1:194" s="4" customFormat="1" ht="15.75" x14ac:dyDescent="0.25">
      <c r="A32" s="48"/>
      <c r="B32" s="15"/>
      <c r="C32" s="43"/>
      <c r="D32" s="43"/>
      <c r="E32" s="44"/>
      <c r="F32" s="45"/>
      <c r="G32" s="103"/>
      <c r="H32" s="45"/>
      <c r="I32" s="43"/>
      <c r="J32" s="43"/>
      <c r="K32" s="46"/>
      <c r="L32" s="46"/>
      <c r="M32" s="46"/>
      <c r="N32" s="46"/>
      <c r="O32" s="46"/>
      <c r="P32" s="8"/>
      <c r="Q32" s="48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</row>
    <row r="33" spans="1:194" s="4" customFormat="1" ht="16.5" thickBot="1" x14ac:dyDescent="0.3">
      <c r="A33" s="48"/>
      <c r="B33" s="15"/>
      <c r="C33" s="120" t="s">
        <v>82</v>
      </c>
      <c r="D33" s="43"/>
      <c r="E33" s="44"/>
      <c r="F33" s="45"/>
      <c r="G33" s="103"/>
      <c r="H33" s="159"/>
      <c r="I33" s="43"/>
      <c r="J33" s="43"/>
      <c r="K33" s="117" t="str">
        <f>IF(H33&lt;&gt;"",IF(ABS(H33-((G25*100)/G19)&lt;0.1), "Parabéns", "Tente de Novo"),"")</f>
        <v/>
      </c>
      <c r="L33" s="46"/>
      <c r="M33" s="46"/>
      <c r="N33" s="46"/>
      <c r="O33" s="46"/>
      <c r="P33" s="8"/>
      <c r="Q33" s="48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</row>
    <row r="34" spans="1:194" s="4" customFormat="1" ht="15.75" x14ac:dyDescent="0.25">
      <c r="A34" s="48"/>
      <c r="B34" s="15"/>
      <c r="C34" s="43"/>
      <c r="D34" s="43"/>
      <c r="E34" s="44"/>
      <c r="F34" s="45"/>
      <c r="G34" s="103"/>
      <c r="H34" s="45"/>
      <c r="I34" s="43"/>
      <c r="J34" s="43"/>
      <c r="K34" s="46"/>
      <c r="L34" s="46"/>
      <c r="M34" s="46"/>
      <c r="N34" s="46"/>
      <c r="O34" s="46"/>
      <c r="P34" s="8"/>
      <c r="Q34" s="48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</row>
    <row r="35" spans="1:194" s="4" customFormat="1" ht="15.75" x14ac:dyDescent="0.25">
      <c r="A35" s="48"/>
      <c r="B35" s="15"/>
      <c r="C35" s="43"/>
      <c r="D35" s="93"/>
      <c r="E35" s="44"/>
      <c r="F35" s="45"/>
      <c r="G35" s="103"/>
      <c r="H35" s="45"/>
      <c r="I35" s="43"/>
      <c r="J35" s="43"/>
      <c r="K35" s="46"/>
      <c r="L35" s="46"/>
      <c r="M35" s="46"/>
      <c r="N35" s="46"/>
      <c r="O35" s="46"/>
      <c r="P35" s="8"/>
      <c r="Q35" s="48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</row>
    <row r="36" spans="1:194" s="4" customFormat="1" ht="15.75" x14ac:dyDescent="0.25">
      <c r="A36" s="48"/>
      <c r="B36" s="15"/>
      <c r="C36" s="43"/>
      <c r="D36" s="43"/>
      <c r="E36" s="44"/>
      <c r="F36" s="45"/>
      <c r="G36" s="103"/>
      <c r="H36" s="45"/>
      <c r="I36" s="43"/>
      <c r="J36" s="43"/>
      <c r="K36" s="46"/>
      <c r="L36" s="46"/>
      <c r="M36" s="46"/>
      <c r="N36" s="46"/>
      <c r="O36" s="46"/>
      <c r="P36" s="8"/>
      <c r="Q36" s="48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</row>
    <row r="37" spans="1:194" s="4" customFormat="1" ht="15.75" x14ac:dyDescent="0.25">
      <c r="A37" s="48"/>
      <c r="B37" s="96"/>
      <c r="C37" s="43"/>
      <c r="D37" s="43"/>
      <c r="E37" s="44"/>
      <c r="F37" s="45"/>
      <c r="G37" s="46"/>
      <c r="H37" s="45"/>
      <c r="I37" s="43"/>
      <c r="J37" s="43"/>
      <c r="K37" s="46"/>
      <c r="L37" s="46"/>
      <c r="M37" s="46"/>
      <c r="N37" s="46"/>
      <c r="O37" s="46"/>
      <c r="P37" s="8"/>
      <c r="Q37" s="48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</row>
    <row r="38" spans="1:194" s="4" customFormat="1" ht="10.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</row>
    <row r="39" spans="1:194" s="4" customFormat="1" x14ac:dyDescent="0.25">
      <c r="A39" s="13"/>
      <c r="B39" s="11"/>
      <c r="C39" s="11"/>
      <c r="D39" s="11"/>
      <c r="E39" s="11"/>
      <c r="F39" s="11"/>
      <c r="G39" s="11"/>
      <c r="H39" s="11"/>
      <c r="I39" s="13"/>
      <c r="J39" s="11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</row>
    <row r="40" spans="1:194" s="4" customFormat="1" x14ac:dyDescent="0.25">
      <c r="A40" s="13"/>
      <c r="B40" s="11"/>
      <c r="C40" s="11"/>
      <c r="D40" s="11"/>
      <c r="E40" s="11"/>
      <c r="F40" s="11"/>
      <c r="G40" s="11"/>
      <c r="H40" s="11"/>
      <c r="I40" s="13"/>
      <c r="J40" s="11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</row>
    <row r="41" spans="1:194" s="13" customFormat="1" x14ac:dyDescent="0.25">
      <c r="K41" s="14"/>
      <c r="L41" s="14"/>
      <c r="M41" s="14"/>
      <c r="N41" s="14"/>
      <c r="O41" s="14"/>
    </row>
    <row r="42" spans="1:194" s="13" customFormat="1" x14ac:dyDescent="0.25">
      <c r="K42" s="14"/>
      <c r="L42" s="14"/>
      <c r="M42" s="14"/>
      <c r="N42" s="14"/>
      <c r="O42" s="14"/>
    </row>
    <row r="43" spans="1:194" s="13" customFormat="1" x14ac:dyDescent="0.25">
      <c r="K43" s="14"/>
      <c r="L43" s="14"/>
      <c r="M43" s="14"/>
      <c r="N43" s="14"/>
      <c r="O43" s="14"/>
    </row>
    <row r="44" spans="1:194" s="13" customFormat="1" x14ac:dyDescent="0.25">
      <c r="K44" s="14"/>
      <c r="L44" s="14"/>
      <c r="M44" s="14"/>
      <c r="N44" s="14"/>
      <c r="O44" s="14"/>
    </row>
    <row r="45" spans="1:194" s="13" customFormat="1" x14ac:dyDescent="0.25">
      <c r="K45" s="14"/>
      <c r="L45" s="14"/>
      <c r="M45" s="14"/>
      <c r="N45" s="14"/>
      <c r="O45" s="14"/>
    </row>
    <row r="46" spans="1:194" s="13" customFormat="1" x14ac:dyDescent="0.25">
      <c r="K46" s="14"/>
      <c r="L46" s="14"/>
      <c r="M46" s="14"/>
      <c r="N46" s="14"/>
      <c r="O46" s="14"/>
    </row>
    <row r="47" spans="1:194" s="13" customFormat="1" x14ac:dyDescent="0.25">
      <c r="K47" s="14"/>
      <c r="L47" s="14"/>
      <c r="M47" s="14"/>
      <c r="N47" s="14"/>
      <c r="O47" s="14"/>
    </row>
    <row r="48" spans="1:194" s="13" customFormat="1" x14ac:dyDescent="0.25">
      <c r="K48" s="14"/>
      <c r="L48" s="14"/>
      <c r="M48" s="14"/>
      <c r="N48" s="14"/>
      <c r="O48" s="14"/>
    </row>
    <row r="49" spans="11:15" s="13" customFormat="1" x14ac:dyDescent="0.25">
      <c r="K49" s="14"/>
      <c r="L49" s="14"/>
      <c r="M49" s="14"/>
      <c r="N49" s="14"/>
      <c r="O49" s="14"/>
    </row>
    <row r="50" spans="11:15" s="13" customFormat="1" x14ac:dyDescent="0.25">
      <c r="K50" s="14"/>
      <c r="L50" s="14"/>
      <c r="M50" s="14"/>
      <c r="N50" s="14"/>
      <c r="O50" s="14"/>
    </row>
    <row r="51" spans="11:15" s="13" customFormat="1" x14ac:dyDescent="0.25">
      <c r="K51" s="14"/>
      <c r="L51" s="14"/>
      <c r="M51" s="14"/>
      <c r="N51" s="14"/>
      <c r="O51" s="14"/>
    </row>
    <row r="52" spans="11:15" s="13" customFormat="1" x14ac:dyDescent="0.25">
      <c r="K52" s="14"/>
      <c r="L52" s="14"/>
      <c r="M52" s="14"/>
      <c r="N52" s="14"/>
      <c r="O52" s="14"/>
    </row>
    <row r="53" spans="11:15" s="13" customFormat="1" x14ac:dyDescent="0.25">
      <c r="K53" s="14"/>
      <c r="L53" s="14"/>
      <c r="M53" s="14"/>
      <c r="N53" s="14"/>
      <c r="O53" s="14"/>
    </row>
    <row r="54" spans="11:15" s="13" customFormat="1" x14ac:dyDescent="0.25">
      <c r="K54" s="14"/>
      <c r="L54" s="14"/>
      <c r="M54" s="14"/>
      <c r="N54" s="14"/>
      <c r="O54" s="14"/>
    </row>
    <row r="55" spans="11:15" s="13" customFormat="1" x14ac:dyDescent="0.25">
      <c r="K55" s="14"/>
      <c r="L55" s="14"/>
      <c r="M55" s="14"/>
      <c r="N55" s="14"/>
      <c r="O55" s="14"/>
    </row>
    <row r="56" spans="11:15" s="13" customFormat="1" x14ac:dyDescent="0.25">
      <c r="K56" s="14"/>
      <c r="L56" s="14"/>
      <c r="M56" s="14"/>
      <c r="N56" s="14"/>
      <c r="O56" s="14"/>
    </row>
    <row r="57" spans="11:15" s="13" customFormat="1" x14ac:dyDescent="0.25">
      <c r="K57" s="14"/>
      <c r="L57" s="14"/>
      <c r="M57" s="14"/>
      <c r="N57" s="14"/>
      <c r="O57" s="14"/>
    </row>
    <row r="58" spans="11:15" s="13" customFormat="1" x14ac:dyDescent="0.25">
      <c r="K58" s="14"/>
      <c r="L58" s="14"/>
      <c r="M58" s="14"/>
      <c r="N58" s="14"/>
      <c r="O58" s="14"/>
    </row>
    <row r="59" spans="11:15" s="13" customFormat="1" x14ac:dyDescent="0.25">
      <c r="K59" s="14"/>
      <c r="L59" s="14"/>
      <c r="M59" s="14"/>
      <c r="N59" s="14"/>
      <c r="O59" s="14"/>
    </row>
    <row r="60" spans="11:15" s="13" customFormat="1" x14ac:dyDescent="0.25">
      <c r="K60" s="14"/>
      <c r="L60" s="14"/>
      <c r="M60" s="14"/>
      <c r="N60" s="14"/>
      <c r="O60" s="14"/>
    </row>
    <row r="61" spans="11:15" s="13" customFormat="1" x14ac:dyDescent="0.25">
      <c r="K61" s="14"/>
      <c r="L61" s="14"/>
      <c r="M61" s="14"/>
      <c r="N61" s="14"/>
      <c r="O61" s="14"/>
    </row>
    <row r="62" spans="11:15" s="13" customFormat="1" x14ac:dyDescent="0.25">
      <c r="K62" s="14"/>
      <c r="L62" s="14"/>
      <c r="M62" s="14"/>
      <c r="N62" s="14"/>
      <c r="O62" s="14"/>
    </row>
    <row r="63" spans="11:15" s="13" customFormat="1" x14ac:dyDescent="0.25">
      <c r="K63" s="14"/>
      <c r="L63" s="14"/>
      <c r="M63" s="14"/>
      <c r="N63" s="14"/>
      <c r="O63" s="14"/>
    </row>
    <row r="64" spans="11:15" s="13" customFormat="1" x14ac:dyDescent="0.25">
      <c r="K64" s="14"/>
      <c r="L64" s="14"/>
      <c r="M64" s="14"/>
      <c r="N64" s="14"/>
      <c r="O64" s="14"/>
    </row>
    <row r="65" spans="11:15" s="13" customFormat="1" x14ac:dyDescent="0.25">
      <c r="K65" s="14"/>
      <c r="L65" s="14"/>
      <c r="M65" s="14"/>
      <c r="N65" s="14"/>
      <c r="O65" s="14"/>
    </row>
    <row r="66" spans="11:15" s="13" customFormat="1" x14ac:dyDescent="0.25">
      <c r="K66" s="14"/>
      <c r="L66" s="14"/>
      <c r="M66" s="14"/>
      <c r="N66" s="14"/>
      <c r="O66" s="14"/>
    </row>
    <row r="67" spans="11:15" s="13" customFormat="1" x14ac:dyDescent="0.25">
      <c r="K67" s="14"/>
      <c r="L67" s="14"/>
      <c r="M67" s="14"/>
      <c r="N67" s="14"/>
      <c r="O67" s="14"/>
    </row>
    <row r="68" spans="11:15" s="13" customFormat="1" x14ac:dyDescent="0.25">
      <c r="K68" s="14"/>
      <c r="L68" s="14"/>
      <c r="M68" s="14"/>
      <c r="N68" s="14"/>
      <c r="O68" s="14"/>
    </row>
    <row r="69" spans="11:15" s="13" customFormat="1" x14ac:dyDescent="0.25">
      <c r="K69" s="14"/>
      <c r="L69" s="14"/>
      <c r="M69" s="14"/>
      <c r="N69" s="14"/>
      <c r="O69" s="14"/>
    </row>
    <row r="70" spans="11:15" s="13" customFormat="1" x14ac:dyDescent="0.25">
      <c r="K70" s="14"/>
      <c r="L70" s="14"/>
      <c r="M70" s="14"/>
      <c r="N70" s="14"/>
      <c r="O70" s="14"/>
    </row>
    <row r="71" spans="11:15" s="13" customFormat="1" x14ac:dyDescent="0.25">
      <c r="K71" s="14"/>
      <c r="L71" s="14"/>
      <c r="M71" s="14"/>
      <c r="N71" s="14"/>
      <c r="O71" s="14"/>
    </row>
    <row r="72" spans="11:15" s="13" customFormat="1" x14ac:dyDescent="0.25">
      <c r="K72" s="14"/>
      <c r="L72" s="14"/>
      <c r="M72" s="14"/>
      <c r="N72" s="14"/>
      <c r="O72" s="14"/>
    </row>
    <row r="73" spans="11:15" s="13" customFormat="1" x14ac:dyDescent="0.25">
      <c r="K73" s="14"/>
      <c r="L73" s="14"/>
      <c r="M73" s="14"/>
      <c r="N73" s="14"/>
      <c r="O73" s="14"/>
    </row>
    <row r="74" spans="11:15" s="13" customFormat="1" x14ac:dyDescent="0.25">
      <c r="K74" s="14"/>
      <c r="L74" s="14"/>
      <c r="M74" s="14"/>
      <c r="N74" s="14"/>
      <c r="O74" s="14"/>
    </row>
    <row r="75" spans="11:15" s="13" customFormat="1" x14ac:dyDescent="0.25">
      <c r="K75" s="14"/>
      <c r="L75" s="14"/>
      <c r="M75" s="14"/>
      <c r="N75" s="14"/>
      <c r="O75" s="14"/>
    </row>
    <row r="76" spans="11:15" s="13" customFormat="1" x14ac:dyDescent="0.25">
      <c r="K76" s="14"/>
      <c r="L76" s="14"/>
      <c r="M76" s="14"/>
      <c r="N76" s="14"/>
      <c r="O76" s="14"/>
    </row>
    <row r="77" spans="11:15" s="13" customFormat="1" x14ac:dyDescent="0.25">
      <c r="K77" s="14"/>
      <c r="L77" s="14"/>
      <c r="M77" s="14"/>
      <c r="N77" s="14"/>
      <c r="O77" s="14"/>
    </row>
    <row r="78" spans="11:15" s="13" customFormat="1" x14ac:dyDescent="0.25">
      <c r="K78" s="14"/>
      <c r="L78" s="14"/>
      <c r="M78" s="14"/>
      <c r="N78" s="14"/>
      <c r="O78" s="14"/>
    </row>
    <row r="79" spans="11:15" s="13" customFormat="1" x14ac:dyDescent="0.25">
      <c r="K79" s="14"/>
      <c r="L79" s="14"/>
      <c r="M79" s="14"/>
      <c r="N79" s="14"/>
      <c r="O79" s="14"/>
    </row>
    <row r="80" spans="11:15" s="13" customFormat="1" x14ac:dyDescent="0.25">
      <c r="K80" s="14"/>
      <c r="L80" s="14"/>
      <c r="M80" s="14"/>
      <c r="N80" s="14"/>
      <c r="O80" s="14"/>
    </row>
    <row r="81" spans="11:15" s="13" customFormat="1" x14ac:dyDescent="0.25">
      <c r="K81" s="14"/>
      <c r="L81" s="14"/>
      <c r="M81" s="14"/>
      <c r="N81" s="14"/>
      <c r="O81" s="14"/>
    </row>
    <row r="82" spans="11:15" s="13" customFormat="1" x14ac:dyDescent="0.25">
      <c r="K82" s="14"/>
      <c r="L82" s="14"/>
      <c r="M82" s="14"/>
      <c r="N82" s="14"/>
      <c r="O82" s="14"/>
    </row>
    <row r="83" spans="11:15" x14ac:dyDescent="0.25">
      <c r="K83" s="17"/>
      <c r="L83" s="17"/>
      <c r="M83" s="17"/>
      <c r="N83" s="17"/>
      <c r="O83" s="17"/>
    </row>
    <row r="84" spans="11:15" x14ac:dyDescent="0.25">
      <c r="K84" s="17"/>
      <c r="L84" s="17"/>
      <c r="M84" s="17"/>
      <c r="N84" s="17"/>
      <c r="O84" s="17"/>
    </row>
    <row r="85" spans="11:15" x14ac:dyDescent="0.25">
      <c r="K85" s="17"/>
      <c r="L85" s="17"/>
      <c r="M85" s="17"/>
      <c r="N85" s="17"/>
      <c r="O85" s="17"/>
    </row>
    <row r="86" spans="11:15" x14ac:dyDescent="0.25">
      <c r="K86" s="17"/>
      <c r="L86" s="17"/>
      <c r="M86" s="17"/>
      <c r="N86" s="17"/>
      <c r="O86" s="17"/>
    </row>
    <row r="87" spans="11:15" x14ac:dyDescent="0.25">
      <c r="K87" s="17"/>
      <c r="L87" s="17"/>
      <c r="M87" s="17"/>
      <c r="N87" s="17"/>
      <c r="O87" s="17"/>
    </row>
    <row r="88" spans="11:15" x14ac:dyDescent="0.25">
      <c r="K88" s="17"/>
      <c r="L88" s="17"/>
      <c r="M88" s="17"/>
      <c r="N88" s="17"/>
      <c r="O88" s="17"/>
    </row>
    <row r="89" spans="11:15" x14ac:dyDescent="0.25">
      <c r="K89" s="17"/>
      <c r="L89" s="17"/>
      <c r="M89" s="17"/>
      <c r="N89" s="17"/>
      <c r="O89" s="17"/>
    </row>
    <row r="90" spans="11:15" x14ac:dyDescent="0.25">
      <c r="K90" s="17"/>
      <c r="L90" s="17"/>
      <c r="M90" s="17"/>
      <c r="N90" s="17"/>
      <c r="O90" s="17"/>
    </row>
    <row r="91" spans="11:15" x14ac:dyDescent="0.25">
      <c r="K91" s="17"/>
      <c r="L91" s="17"/>
      <c r="M91" s="17"/>
      <c r="N91" s="17"/>
      <c r="O91" s="17"/>
    </row>
  </sheetData>
  <phoneticPr fontId="35" type="noConversion"/>
  <pageMargins left="0.78740157499999996" right="0.78740157499999996" top="0.984251969" bottom="0.984251969" header="0.49212598499999999" footer="0.49212598499999999"/>
  <pageSetup paperSize="9" scale="65" orientation="landscape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zoomScaleNormal="100" workbookViewId="0">
      <selection activeCell="M19" sqref="M19"/>
    </sheetView>
  </sheetViews>
  <sheetFormatPr defaultRowHeight="15.75" x14ac:dyDescent="0.25"/>
  <cols>
    <col min="1" max="1" width="4.140625" style="21" customWidth="1"/>
    <col min="2" max="3" width="4.42578125" style="21" customWidth="1"/>
    <col min="4" max="4" width="5.42578125" style="21" customWidth="1"/>
    <col min="5" max="5" width="6.28515625" style="21" customWidth="1"/>
    <col min="6" max="6" width="7.5703125" style="21" customWidth="1"/>
    <col min="7" max="7" width="12.42578125" style="21" customWidth="1"/>
    <col min="8" max="8" width="3.5703125" style="21" customWidth="1"/>
    <col min="9" max="9" width="7.5703125" style="21" customWidth="1"/>
    <col min="10" max="10" width="13.5703125" style="21" customWidth="1"/>
    <col min="11" max="11" width="4.140625" style="21" customWidth="1"/>
    <col min="12" max="12" width="9.42578125" customWidth="1"/>
    <col min="13" max="13" width="6.42578125" style="21" customWidth="1"/>
    <col min="14" max="14" width="3.42578125" style="21" customWidth="1"/>
    <col min="15" max="15" width="11.42578125" style="21" customWidth="1"/>
    <col min="16" max="16" width="12.140625" style="21" customWidth="1"/>
    <col min="17" max="17" width="4" style="21" customWidth="1"/>
    <col min="18" max="16384" width="9.140625" style="21"/>
  </cols>
  <sheetData>
    <row r="1" spans="1:17" x14ac:dyDescent="0.25">
      <c r="A1" s="40"/>
      <c r="B1" s="40"/>
      <c r="C1" s="40"/>
      <c r="D1" s="40"/>
      <c r="E1" s="40"/>
      <c r="F1" s="40"/>
      <c r="G1" s="51"/>
      <c r="H1" s="51"/>
      <c r="I1" s="51"/>
      <c r="J1" s="51"/>
      <c r="K1" s="40"/>
      <c r="L1" s="40"/>
      <c r="M1" s="40"/>
      <c r="N1" s="40"/>
      <c r="O1" s="40"/>
      <c r="P1" s="40"/>
      <c r="Q1" s="40"/>
    </row>
    <row r="2" spans="1:17" ht="20.25" customHeight="1" x14ac:dyDescent="0.5">
      <c r="A2" s="40"/>
      <c r="C2" s="126" t="s">
        <v>7</v>
      </c>
      <c r="E2" s="35"/>
      <c r="F2" s="35"/>
      <c r="G2" s="52"/>
      <c r="H2" s="52"/>
      <c r="I2" s="52"/>
      <c r="J2" s="52"/>
      <c r="L2" s="21"/>
      <c r="Q2" s="40"/>
    </row>
    <row r="3" spans="1:17" ht="15.75" customHeight="1" x14ac:dyDescent="0.5">
      <c r="A3" s="40"/>
      <c r="B3" s="40"/>
      <c r="C3" s="127"/>
      <c r="D3" s="128"/>
      <c r="E3" s="127"/>
      <c r="F3" s="127"/>
      <c r="G3" s="51"/>
      <c r="H3" s="51"/>
      <c r="I3" s="51"/>
      <c r="J3" s="51"/>
      <c r="K3" s="40"/>
      <c r="L3" s="40"/>
      <c r="M3" s="40"/>
      <c r="N3" s="40"/>
      <c r="O3" s="40"/>
      <c r="P3" s="40"/>
      <c r="Q3" s="40"/>
    </row>
    <row r="4" spans="1:17" ht="21" customHeight="1" x14ac:dyDescent="0.5">
      <c r="A4" s="40"/>
      <c r="C4" s="35"/>
      <c r="D4" s="126"/>
      <c r="E4" s="35"/>
      <c r="F4" s="35"/>
      <c r="G4" s="52"/>
      <c r="H4" s="52"/>
      <c r="I4" s="52"/>
      <c r="J4" s="52"/>
      <c r="L4" s="21"/>
      <c r="Q4" s="40"/>
    </row>
    <row r="5" spans="1:17" ht="20.25" customHeight="1" x14ac:dyDescent="0.5">
      <c r="A5" s="40"/>
      <c r="C5" s="129" t="s">
        <v>84</v>
      </c>
      <c r="D5" s="126"/>
      <c r="E5" s="35"/>
      <c r="F5" s="35"/>
      <c r="G5" s="130">
        <v>5000</v>
      </c>
      <c r="H5" s="52" t="s">
        <v>85</v>
      </c>
      <c r="I5" s="52"/>
      <c r="J5" s="52"/>
      <c r="L5" s="21"/>
      <c r="N5" s="131">
        <v>40</v>
      </c>
      <c r="O5" s="21" t="s">
        <v>86</v>
      </c>
      <c r="Q5" s="40"/>
    </row>
    <row r="6" spans="1:17" ht="20.25" customHeight="1" x14ac:dyDescent="0.5">
      <c r="A6" s="40"/>
      <c r="C6" s="129" t="s">
        <v>87</v>
      </c>
      <c r="D6" s="126"/>
      <c r="E6" s="35"/>
      <c r="F6" s="35"/>
      <c r="G6" s="52"/>
      <c r="H6" s="52">
        <v>30</v>
      </c>
      <c r="I6" s="52" t="s">
        <v>88</v>
      </c>
      <c r="J6" s="52"/>
      <c r="L6" s="21"/>
      <c r="Q6" s="40"/>
    </row>
    <row r="7" spans="1:17" ht="19.5" customHeight="1" x14ac:dyDescent="0.25">
      <c r="A7" s="40"/>
      <c r="C7" s="129"/>
      <c r="D7" s="129"/>
      <c r="E7" s="129"/>
      <c r="F7" s="129"/>
      <c r="G7" s="52"/>
      <c r="H7" s="52"/>
      <c r="I7" s="52"/>
      <c r="J7" s="52"/>
      <c r="L7" s="21"/>
      <c r="Q7" s="40"/>
    </row>
    <row r="8" spans="1:17" ht="17.25" customHeight="1" x14ac:dyDescent="0.25">
      <c r="A8" s="40"/>
      <c r="C8" s="129" t="s">
        <v>89</v>
      </c>
      <c r="D8" s="129"/>
      <c r="E8" s="129"/>
      <c r="F8" s="129"/>
      <c r="G8" s="52"/>
      <c r="H8" s="52"/>
      <c r="I8" s="52"/>
      <c r="J8" s="52"/>
      <c r="L8" s="21"/>
      <c r="Q8" s="40"/>
    </row>
    <row r="9" spans="1:17" ht="15" customHeight="1" x14ac:dyDescent="0.25">
      <c r="A9" s="40"/>
      <c r="E9" s="129"/>
      <c r="F9" s="129"/>
      <c r="G9" s="52"/>
      <c r="H9" s="52"/>
      <c r="I9" s="52"/>
      <c r="J9" s="52"/>
      <c r="L9" s="21"/>
      <c r="Q9" s="40"/>
    </row>
    <row r="10" spans="1:17" ht="15.75" customHeight="1" x14ac:dyDescent="0.25">
      <c r="A10" s="40"/>
      <c r="C10" s="21" t="s">
        <v>90</v>
      </c>
      <c r="E10" s="129"/>
      <c r="F10" s="129"/>
      <c r="G10" s="52"/>
      <c r="H10" s="52"/>
      <c r="I10" s="52"/>
      <c r="J10" s="52"/>
      <c r="L10" s="21"/>
      <c r="Q10" s="40"/>
    </row>
    <row r="11" spans="1:17" ht="23.25" customHeight="1" x14ac:dyDescent="0.25">
      <c r="A11" s="40"/>
      <c r="E11" s="129"/>
      <c r="F11" s="129"/>
      <c r="G11" s="52"/>
      <c r="H11" s="52"/>
      <c r="I11" s="52"/>
      <c r="J11" s="52"/>
      <c r="L11" s="21"/>
      <c r="Q11" s="40"/>
    </row>
    <row r="12" spans="1:17" ht="23.25" customHeight="1" x14ac:dyDescent="0.25">
      <c r="A12" s="40"/>
      <c r="C12" s="21" t="s">
        <v>91</v>
      </c>
      <c r="E12" s="129"/>
      <c r="F12" s="129"/>
      <c r="G12" s="52"/>
      <c r="H12" s="52"/>
      <c r="I12" s="52"/>
      <c r="J12" s="52"/>
      <c r="L12" s="21"/>
      <c r="Q12" s="40"/>
    </row>
    <row r="13" spans="1:17" ht="23.25" customHeight="1" x14ac:dyDescent="0.25">
      <c r="A13" s="40"/>
      <c r="C13" s="129" t="s">
        <v>89</v>
      </c>
      <c r="E13" s="129"/>
      <c r="F13" s="129"/>
      <c r="G13" s="52"/>
      <c r="H13" s="52"/>
      <c r="I13" s="52"/>
      <c r="J13" s="52"/>
      <c r="L13" s="21"/>
      <c r="Q13" s="40"/>
    </row>
    <row r="14" spans="1:17" ht="17.25" customHeight="1" x14ac:dyDescent="0.25">
      <c r="A14" s="40"/>
      <c r="E14" s="129" t="s">
        <v>97</v>
      </c>
      <c r="F14" s="129"/>
      <c r="G14" s="52"/>
      <c r="H14" s="52"/>
      <c r="I14" s="52"/>
      <c r="J14" s="52"/>
      <c r="L14" s="21"/>
      <c r="Q14" s="40"/>
    </row>
    <row r="15" spans="1:17" ht="21" customHeight="1" x14ac:dyDescent="0.25">
      <c r="A15" s="40"/>
      <c r="D15" s="21" t="s">
        <v>102</v>
      </c>
      <c r="E15" s="129"/>
      <c r="F15" s="129"/>
      <c r="G15" s="52"/>
      <c r="H15" s="52">
        <v>40</v>
      </c>
      <c r="I15" s="52" t="s">
        <v>92</v>
      </c>
      <c r="J15" s="144">
        <v>5000</v>
      </c>
      <c r="K15" s="21" t="s">
        <v>93</v>
      </c>
      <c r="L15" s="21"/>
      <c r="Q15" s="40"/>
    </row>
    <row r="16" spans="1:17" ht="21" customHeight="1" x14ac:dyDescent="0.25">
      <c r="A16" s="40"/>
      <c r="E16" s="129"/>
      <c r="F16" s="129"/>
      <c r="G16" s="52"/>
      <c r="H16" s="52"/>
      <c r="I16" s="52"/>
      <c r="J16" s="130"/>
      <c r="L16" s="21"/>
      <c r="Q16" s="40"/>
    </row>
    <row r="17" spans="1:17" ht="21" customHeight="1" thickBot="1" x14ac:dyDescent="0.3">
      <c r="A17" s="40"/>
      <c r="C17" s="93"/>
      <c r="E17" s="89" t="s">
        <v>101</v>
      </c>
      <c r="F17" s="129"/>
      <c r="G17" s="52"/>
      <c r="H17" s="52"/>
      <c r="I17" s="52"/>
      <c r="J17" s="130"/>
      <c r="L17" s="21"/>
      <c r="Q17" s="40"/>
    </row>
    <row r="18" spans="1:17" ht="23.25" customHeight="1" thickBot="1" x14ac:dyDescent="0.3">
      <c r="A18" s="40"/>
      <c r="D18" s="120" t="s">
        <v>96</v>
      </c>
      <c r="F18" s="129"/>
      <c r="G18" s="52"/>
      <c r="H18" s="52"/>
      <c r="I18" s="52"/>
      <c r="J18" s="160"/>
      <c r="L18" s="141" t="str">
        <f>IF(J18&lt;&gt;"",IF(J18=(100-H15), "Certo", "Tente de Novo"),"")</f>
        <v/>
      </c>
      <c r="Q18" s="40"/>
    </row>
    <row r="19" spans="1:17" ht="21" customHeight="1" x14ac:dyDescent="0.25">
      <c r="A19" s="40"/>
      <c r="C19" s="132"/>
      <c r="D19" s="53"/>
      <c r="E19" s="129"/>
      <c r="F19" s="129"/>
      <c r="G19" s="52"/>
      <c r="H19" s="52"/>
      <c r="I19" s="52"/>
      <c r="J19" s="52"/>
      <c r="L19" s="21"/>
      <c r="Q19" s="40"/>
    </row>
    <row r="20" spans="1:17" ht="21" customHeight="1" x14ac:dyDescent="0.25">
      <c r="A20" s="40"/>
      <c r="D20" s="93" t="s">
        <v>103</v>
      </c>
      <c r="E20" s="129"/>
      <c r="F20" s="129"/>
      <c r="G20" s="52"/>
      <c r="H20" s="52"/>
      <c r="I20" s="52"/>
      <c r="J20" s="52"/>
      <c r="L20" s="21"/>
      <c r="Q20" s="40"/>
    </row>
    <row r="21" spans="1:17" ht="21" customHeight="1" thickBot="1" x14ac:dyDescent="0.3">
      <c r="A21" s="40"/>
      <c r="D21" s="171" t="s">
        <v>121</v>
      </c>
      <c r="E21" s="129"/>
      <c r="F21" s="129"/>
      <c r="G21" s="52"/>
      <c r="H21" s="52"/>
      <c r="I21" s="52"/>
      <c r="J21" s="52"/>
      <c r="L21" s="21"/>
      <c r="Q21" s="40"/>
    </row>
    <row r="22" spans="1:17" ht="21" customHeight="1" x14ac:dyDescent="0.25">
      <c r="A22" s="40"/>
      <c r="E22" s="129"/>
      <c r="F22" s="129"/>
      <c r="G22" s="142" t="s">
        <v>62</v>
      </c>
      <c r="H22" s="52"/>
      <c r="I22" s="52"/>
      <c r="J22" s="142" t="s">
        <v>22</v>
      </c>
      <c r="L22" s="21"/>
      <c r="Q22" s="40"/>
    </row>
    <row r="23" spans="1:17" ht="21" customHeight="1" x14ac:dyDescent="0.25">
      <c r="A23" s="40"/>
      <c r="E23" s="129"/>
      <c r="F23" s="129"/>
      <c r="G23" s="161"/>
      <c r="H23" s="52"/>
      <c r="I23" s="52"/>
      <c r="J23" s="161"/>
      <c r="L23" s="21"/>
      <c r="Q23" s="40"/>
    </row>
    <row r="24" spans="1:17" ht="23.25" customHeight="1" thickBot="1" x14ac:dyDescent="0.3">
      <c r="A24" s="40"/>
      <c r="D24" s="129"/>
      <c r="E24" s="129"/>
      <c r="F24" s="129"/>
      <c r="G24" s="162"/>
      <c r="H24" s="52"/>
      <c r="I24" s="52"/>
      <c r="J24" s="162"/>
      <c r="L24" s="21"/>
      <c r="Q24" s="40"/>
    </row>
    <row r="25" spans="1:17" ht="23.25" customHeight="1" thickBot="1" x14ac:dyDescent="0.3">
      <c r="A25" s="40"/>
      <c r="D25" s="129"/>
      <c r="F25" s="129"/>
      <c r="G25" s="52"/>
      <c r="H25" s="52"/>
      <c r="I25" s="52"/>
      <c r="J25" s="52"/>
      <c r="L25" s="21"/>
      <c r="Q25" s="40"/>
    </row>
    <row r="26" spans="1:17" ht="21" customHeight="1" thickBot="1" x14ac:dyDescent="0.3">
      <c r="A26" s="40"/>
      <c r="D26" s="43" t="s">
        <v>99</v>
      </c>
      <c r="F26" s="129"/>
      <c r="J26" s="160"/>
      <c r="L26" s="143" t="str">
        <f>IF(J26&lt;&gt;"",IF(ABS(J26-((G23*J24)/J23))&lt;0.1,"Certo","Tente de Novo"),"")</f>
        <v/>
      </c>
      <c r="Q26" s="40"/>
    </row>
    <row r="27" spans="1:17" ht="21" customHeight="1" x14ac:dyDescent="0.25">
      <c r="A27" s="40"/>
      <c r="D27" s="43"/>
      <c r="F27" s="129"/>
      <c r="J27" s="146"/>
      <c r="L27" s="143"/>
      <c r="Q27" s="40"/>
    </row>
    <row r="28" spans="1:17" ht="23.25" customHeight="1" x14ac:dyDescent="0.25">
      <c r="A28" s="40"/>
      <c r="E28" s="21" t="s">
        <v>98</v>
      </c>
      <c r="L28" s="33"/>
      <c r="M28" s="33"/>
      <c r="N28" s="33"/>
      <c r="O28" s="33"/>
      <c r="Q28" s="40"/>
    </row>
    <row r="29" spans="1:17" ht="19.5" customHeight="1" x14ac:dyDescent="0.25">
      <c r="A29" s="40"/>
      <c r="D29" s="21" t="s">
        <v>102</v>
      </c>
      <c r="H29" s="21">
        <v>30</v>
      </c>
      <c r="I29" s="52" t="s">
        <v>94</v>
      </c>
      <c r="J29" s="21" t="s">
        <v>95</v>
      </c>
      <c r="L29" s="33"/>
      <c r="M29" s="33"/>
      <c r="N29" s="33"/>
      <c r="O29" s="33"/>
      <c r="Q29" s="40"/>
    </row>
    <row r="30" spans="1:17" ht="18" customHeight="1" x14ac:dyDescent="0.25">
      <c r="A30" s="40"/>
      <c r="L30" s="33"/>
      <c r="M30" s="33"/>
      <c r="N30" s="33"/>
      <c r="O30" s="33"/>
      <c r="Q30" s="40"/>
    </row>
    <row r="31" spans="1:17" ht="17.25" customHeight="1" x14ac:dyDescent="0.25">
      <c r="A31" s="40"/>
      <c r="E31" s="89"/>
      <c r="L31" s="33"/>
      <c r="M31" s="33"/>
      <c r="N31" s="33"/>
      <c r="O31" s="33"/>
      <c r="Q31" s="40"/>
    </row>
    <row r="32" spans="1:17" ht="23.25" customHeight="1" x14ac:dyDescent="0.25">
      <c r="A32" s="40"/>
      <c r="D32" s="120"/>
      <c r="J32" s="33"/>
      <c r="L32" s="145" t="str">
        <f>IF(J32&lt;&gt;"",IF(ABS(J32-(100 + H29))&lt;0.01,"Certo","Tente de Novo"),"")</f>
        <v/>
      </c>
      <c r="M32" s="33"/>
      <c r="N32" s="33"/>
      <c r="O32" s="33"/>
      <c r="Q32" s="40"/>
    </row>
    <row r="33" spans="1:17" ht="21" customHeight="1" x14ac:dyDescent="0.25">
      <c r="A33" s="40"/>
      <c r="L33" s="33"/>
      <c r="M33" s="33"/>
      <c r="N33" s="64"/>
      <c r="O33" s="64"/>
      <c r="Q33" s="40"/>
    </row>
    <row r="34" spans="1:17" ht="21" customHeight="1" x14ac:dyDescent="0.25">
      <c r="A34" s="40"/>
      <c r="D34" s="93" t="s">
        <v>104</v>
      </c>
      <c r="L34" s="33"/>
      <c r="M34" s="33"/>
      <c r="N34" s="64"/>
      <c r="O34" s="64"/>
      <c r="Q34" s="40"/>
    </row>
    <row r="35" spans="1:17" ht="21" customHeight="1" thickBot="1" x14ac:dyDescent="0.3">
      <c r="A35" s="40"/>
      <c r="L35" s="33"/>
      <c r="M35" s="33"/>
      <c r="N35" s="64"/>
      <c r="O35" s="64"/>
      <c r="Q35" s="40"/>
    </row>
    <row r="36" spans="1:17" ht="21" customHeight="1" x14ac:dyDescent="0.25">
      <c r="A36" s="40"/>
      <c r="G36" s="142" t="s">
        <v>62</v>
      </c>
      <c r="H36" s="52"/>
      <c r="I36" s="52"/>
      <c r="J36" s="142" t="s">
        <v>22</v>
      </c>
      <c r="L36" s="33"/>
      <c r="M36" s="33"/>
      <c r="N36" s="64"/>
      <c r="O36" s="64"/>
      <c r="Q36" s="40"/>
    </row>
    <row r="37" spans="1:17" ht="21" customHeight="1" x14ac:dyDescent="0.25">
      <c r="A37" s="40"/>
      <c r="G37" s="161"/>
      <c r="H37" s="52"/>
      <c r="I37" s="52"/>
      <c r="J37" s="161"/>
      <c r="L37" s="33"/>
      <c r="M37" s="33"/>
      <c r="N37" s="64"/>
      <c r="O37" s="64"/>
      <c r="Q37" s="40"/>
    </row>
    <row r="38" spans="1:17" ht="21" customHeight="1" thickBot="1" x14ac:dyDescent="0.3">
      <c r="A38" s="40"/>
      <c r="G38" s="162"/>
      <c r="H38" s="52"/>
      <c r="I38" s="52"/>
      <c r="J38" s="162"/>
      <c r="L38" s="33"/>
      <c r="M38" s="33"/>
      <c r="N38" s="64"/>
      <c r="O38" s="64"/>
      <c r="Q38" s="40"/>
    </row>
    <row r="39" spans="1:17" ht="21" customHeight="1" thickBot="1" x14ac:dyDescent="0.3">
      <c r="A39" s="40"/>
      <c r="L39" s="33"/>
      <c r="M39" s="33"/>
      <c r="N39" s="64"/>
      <c r="O39" s="64"/>
      <c r="Q39" s="40"/>
    </row>
    <row r="40" spans="1:17" ht="17.25" customHeight="1" x14ac:dyDescent="0.25">
      <c r="A40" s="40"/>
      <c r="D40" s="43" t="s">
        <v>116</v>
      </c>
      <c r="J40" s="169"/>
      <c r="L40" s="145" t="str">
        <f>IF(J40&lt;&gt;0,IF(ABS(J40-((G37*J38)/J37))&lt;0.01,"Certo","Tente de Novo"),"")</f>
        <v/>
      </c>
      <c r="M40" s="33"/>
      <c r="N40" s="33"/>
      <c r="O40" s="33"/>
      <c r="Q40" s="40"/>
    </row>
    <row r="41" spans="1:17" x14ac:dyDescent="0.25">
      <c r="A41" s="40"/>
      <c r="D41" s="168" t="s">
        <v>117</v>
      </c>
      <c r="J41" s="170"/>
      <c r="L41" s="145" t="str">
        <f>IF(J41&lt;&gt;"",IF(ABS(J41-(G37 + J40))&lt;0.01,"Certo","Tente de Novo"),"")</f>
        <v/>
      </c>
      <c r="M41" s="33"/>
      <c r="N41" s="64"/>
      <c r="O41" s="64"/>
      <c r="Q41" s="40"/>
    </row>
    <row r="42" spans="1:17" x14ac:dyDescent="0.25">
      <c r="A42" s="40"/>
      <c r="C42" s="21" t="s">
        <v>90</v>
      </c>
      <c r="L42" s="33"/>
      <c r="M42" s="33"/>
      <c r="N42" s="64"/>
      <c r="O42" s="64"/>
      <c r="Q42" s="40"/>
    </row>
    <row r="43" spans="1:17" x14ac:dyDescent="0.25">
      <c r="A43" s="40"/>
      <c r="L43" s="33"/>
      <c r="M43" s="33"/>
      <c r="N43" s="64"/>
      <c r="O43" s="64"/>
      <c r="Q43" s="40"/>
    </row>
    <row r="44" spans="1:17" ht="16.5" thickBot="1" x14ac:dyDescent="0.3">
      <c r="A44" s="40"/>
      <c r="E44" s="89" t="s">
        <v>100</v>
      </c>
      <c r="L44" s="33"/>
      <c r="M44" s="33"/>
      <c r="N44" s="64"/>
      <c r="O44" s="64"/>
      <c r="Q44" s="40"/>
    </row>
    <row r="45" spans="1:17" ht="16.5" thickBot="1" x14ac:dyDescent="0.3">
      <c r="A45" s="40"/>
      <c r="D45" s="43" t="s">
        <v>105</v>
      </c>
      <c r="E45" s="89"/>
      <c r="J45" s="163"/>
      <c r="L45" s="145" t="str">
        <f>IF(J45&lt;&gt;"",IF(J45=(J15-J41),"Certo","Tente de Novo"),"")</f>
        <v/>
      </c>
      <c r="M45" s="33"/>
      <c r="N45" s="64"/>
      <c r="O45" s="64"/>
      <c r="Q45" s="40"/>
    </row>
    <row r="46" spans="1:17" x14ac:dyDescent="0.25">
      <c r="A46" s="40"/>
      <c r="L46" s="33"/>
      <c r="M46" s="33"/>
      <c r="N46" s="64"/>
      <c r="O46" s="64"/>
      <c r="Q46" s="40"/>
    </row>
    <row r="47" spans="1:17" x14ac:dyDescent="0.25">
      <c r="A47" s="40"/>
      <c r="D47" s="93" t="s">
        <v>127</v>
      </c>
      <c r="L47" s="33"/>
      <c r="M47" s="33"/>
      <c r="N47" s="64"/>
      <c r="O47" s="64"/>
      <c r="Q47" s="40"/>
    </row>
    <row r="48" spans="1:17" ht="16.5" thickBot="1" x14ac:dyDescent="0.3">
      <c r="A48" s="40"/>
      <c r="L48" s="33"/>
      <c r="M48" s="33"/>
      <c r="N48" s="64"/>
      <c r="O48" s="64"/>
      <c r="Q48" s="40"/>
    </row>
    <row r="49" spans="1:17" x14ac:dyDescent="0.25">
      <c r="A49" s="40"/>
      <c r="G49" s="142" t="s">
        <v>62</v>
      </c>
      <c r="H49" s="52"/>
      <c r="I49" s="52"/>
      <c r="J49" s="142" t="s">
        <v>22</v>
      </c>
      <c r="L49" s="33"/>
      <c r="M49" s="33"/>
      <c r="N49" s="64"/>
      <c r="O49" s="64"/>
      <c r="Q49" s="40"/>
    </row>
    <row r="50" spans="1:17" x14ac:dyDescent="0.25">
      <c r="A50" s="40"/>
      <c r="G50" s="161"/>
      <c r="H50" s="52"/>
      <c r="I50" s="52"/>
      <c r="J50" s="161"/>
      <c r="L50" s="33"/>
      <c r="M50" s="33"/>
      <c r="N50" s="64"/>
      <c r="O50" s="64"/>
      <c r="Q50" s="40"/>
    </row>
    <row r="51" spans="1:17" ht="16.5" thickBot="1" x14ac:dyDescent="0.3">
      <c r="A51" s="40"/>
      <c r="G51" s="167"/>
      <c r="H51" s="52"/>
      <c r="I51" s="52"/>
      <c r="J51" s="162"/>
      <c r="L51" s="33"/>
      <c r="M51" s="33"/>
      <c r="N51" s="64"/>
      <c r="O51" s="64"/>
      <c r="Q51" s="40"/>
    </row>
    <row r="52" spans="1:17" ht="16.5" thickBot="1" x14ac:dyDescent="0.3">
      <c r="A52" s="40"/>
      <c r="G52" s="146"/>
      <c r="H52" s="52"/>
      <c r="I52" s="52"/>
      <c r="J52" s="146"/>
      <c r="L52" s="33"/>
      <c r="M52" s="33"/>
      <c r="N52" s="64"/>
      <c r="O52" s="64"/>
      <c r="Q52" s="40"/>
    </row>
    <row r="53" spans="1:17" ht="16.5" thickBot="1" x14ac:dyDescent="0.3">
      <c r="A53" s="40"/>
      <c r="D53" s="120" t="s">
        <v>96</v>
      </c>
      <c r="G53" s="146"/>
      <c r="H53" s="52"/>
      <c r="I53" s="52"/>
      <c r="J53" s="160"/>
      <c r="L53" s="145" t="str">
        <f>IF(G50&lt;&gt;0,IF(ABS(J53-((G51*J50)/G50))&lt;0.01,"Certo","Tente de Novo"),"")</f>
        <v/>
      </c>
      <c r="M53" s="33"/>
      <c r="N53" s="64"/>
      <c r="O53" s="64"/>
      <c r="Q53" s="40"/>
    </row>
    <row r="54" spans="1:17" x14ac:dyDescent="0.25">
      <c r="A54" s="40"/>
      <c r="L54" s="33"/>
      <c r="M54" s="33"/>
      <c r="N54" s="64"/>
      <c r="O54" s="64"/>
      <c r="Q54" s="40"/>
    </row>
    <row r="55" spans="1:17" x14ac:dyDescent="0.25">
      <c r="A55" s="40"/>
      <c r="L55" s="33"/>
      <c r="M55" s="33"/>
      <c r="N55" s="64"/>
      <c r="O55" s="64"/>
      <c r="Q55" s="40"/>
    </row>
    <row r="56" spans="1:17" x14ac:dyDescent="0.25">
      <c r="A56" s="40"/>
      <c r="C56" s="93"/>
      <c r="L56" s="33"/>
      <c r="M56" s="33"/>
      <c r="N56" s="133"/>
      <c r="O56" s="133"/>
      <c r="P56" s="134"/>
      <c r="Q56" s="40"/>
    </row>
    <row r="57" spans="1:17" x14ac:dyDescent="0.25">
      <c r="A57" s="40"/>
      <c r="C57" s="93"/>
      <c r="L57" s="33"/>
      <c r="M57" s="33"/>
      <c r="N57" s="133"/>
      <c r="O57" s="133"/>
      <c r="P57" s="134"/>
      <c r="Q57" s="40"/>
    </row>
    <row r="58" spans="1:17" x14ac:dyDescent="0.25">
      <c r="A58" s="40"/>
      <c r="C58" s="93"/>
      <c r="L58" s="33"/>
      <c r="M58" s="33"/>
      <c r="N58" s="133"/>
      <c r="O58" s="133"/>
      <c r="P58" s="134"/>
      <c r="Q58" s="40"/>
    </row>
    <row r="59" spans="1:17" ht="15" customHeight="1" x14ac:dyDescent="0.25">
      <c r="A59" s="40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135"/>
      <c r="M59" s="135"/>
      <c r="N59" s="136"/>
      <c r="O59" s="136"/>
      <c r="P59" s="137"/>
      <c r="Q59" s="40"/>
    </row>
    <row r="60" spans="1:17" x14ac:dyDescent="0.25">
      <c r="A60" s="40"/>
      <c r="L60" s="33"/>
      <c r="M60" s="33"/>
      <c r="N60" s="138"/>
      <c r="O60" s="138"/>
      <c r="P60" s="139"/>
      <c r="Q60" s="40"/>
    </row>
    <row r="61" spans="1:17" x14ac:dyDescent="0.25">
      <c r="A61" s="40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135"/>
      <c r="M61" s="135"/>
      <c r="N61" s="138"/>
      <c r="O61" s="138"/>
      <c r="P61" s="139"/>
      <c r="Q61" s="40"/>
    </row>
    <row r="62" spans="1:17" x14ac:dyDescent="0.25">
      <c r="A62" s="40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135"/>
      <c r="M62" s="135"/>
      <c r="N62" s="138"/>
      <c r="O62" s="138"/>
      <c r="P62" s="139"/>
      <c r="Q62" s="40"/>
    </row>
    <row r="63" spans="1:17" x14ac:dyDescent="0.25">
      <c r="A63" s="40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135"/>
      <c r="M63" s="140"/>
      <c r="N63" s="140"/>
      <c r="O63" s="140"/>
      <c r="P63" s="139"/>
      <c r="Q63" s="40"/>
    </row>
    <row r="64" spans="1:17" x14ac:dyDescent="0.25">
      <c r="A64" s="40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40"/>
    </row>
    <row r="65" spans="1:17" x14ac:dyDescent="0.25">
      <c r="A65" s="41"/>
      <c r="B65" s="41"/>
      <c r="C65" s="41"/>
      <c r="D65" s="41" t="s">
        <v>4</v>
      </c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0"/>
    </row>
    <row r="66" spans="1:17" x14ac:dyDescent="0.25">
      <c r="D66" s="34"/>
      <c r="E66" s="34"/>
      <c r="F66" s="34"/>
      <c r="G66" s="34"/>
      <c r="H66" s="34"/>
      <c r="I66" s="34"/>
      <c r="J66" s="34"/>
      <c r="L66" s="21"/>
    </row>
    <row r="67" spans="1:17" x14ac:dyDescent="0.25">
      <c r="D67" s="34" t="s">
        <v>9</v>
      </c>
      <c r="E67" s="34"/>
      <c r="F67" s="34"/>
      <c r="G67" s="34"/>
      <c r="H67" s="34"/>
      <c r="I67" s="34"/>
      <c r="J67" s="34"/>
      <c r="L67" s="21"/>
    </row>
    <row r="68" spans="1:17" x14ac:dyDescent="0.25">
      <c r="D68" s="34" t="s">
        <v>8</v>
      </c>
      <c r="E68" s="34"/>
      <c r="F68" s="34"/>
      <c r="G68" s="34"/>
      <c r="H68" s="34"/>
      <c r="I68" s="34"/>
      <c r="J68" s="34"/>
      <c r="L68" s="21"/>
    </row>
    <row r="69" spans="1:17" x14ac:dyDescent="0.25">
      <c r="D69" s="34"/>
      <c r="E69" s="34"/>
      <c r="F69" s="34"/>
      <c r="G69" s="34"/>
      <c r="H69" s="34"/>
      <c r="I69" s="34"/>
      <c r="J69" s="34"/>
      <c r="L69" s="21"/>
    </row>
    <row r="70" spans="1:17" x14ac:dyDescent="0.25">
      <c r="D70" s="34" t="s">
        <v>12</v>
      </c>
      <c r="E70" s="34"/>
      <c r="F70" s="34"/>
      <c r="G70" s="34"/>
      <c r="H70" s="34"/>
      <c r="I70" s="34"/>
      <c r="J70" s="34"/>
      <c r="L70" s="21"/>
    </row>
    <row r="71" spans="1:17" ht="18.75" customHeight="1" x14ac:dyDescent="0.25">
      <c r="D71" s="34" t="s">
        <v>10</v>
      </c>
      <c r="E71" s="34"/>
      <c r="F71" s="34"/>
      <c r="G71" s="34"/>
      <c r="H71" s="34"/>
      <c r="I71" s="34"/>
      <c r="J71" s="34"/>
      <c r="L71" s="21"/>
    </row>
    <row r="72" spans="1:17" x14ac:dyDescent="0.25">
      <c r="L72" s="21"/>
    </row>
    <row r="73" spans="1:17" x14ac:dyDescent="0.25">
      <c r="L73" s="21"/>
    </row>
    <row r="74" spans="1:17" x14ac:dyDescent="0.25">
      <c r="L74" s="21"/>
    </row>
    <row r="75" spans="1:17" x14ac:dyDescent="0.25">
      <c r="L75" s="21"/>
    </row>
    <row r="76" spans="1:17" x14ac:dyDescent="0.25">
      <c r="L76" s="21"/>
    </row>
    <row r="77" spans="1:17" x14ac:dyDescent="0.25">
      <c r="L77" s="21"/>
    </row>
    <row r="78" spans="1:17" x14ac:dyDescent="0.25">
      <c r="L78" s="21"/>
    </row>
    <row r="79" spans="1:17" x14ac:dyDescent="0.25">
      <c r="L79" s="21"/>
    </row>
    <row r="80" spans="1:17" x14ac:dyDescent="0.25">
      <c r="L80" s="21"/>
    </row>
    <row r="81" spans="12:12" x14ac:dyDescent="0.25">
      <c r="L81" s="21"/>
    </row>
    <row r="82" spans="12:12" x14ac:dyDescent="0.25">
      <c r="L82" s="21"/>
    </row>
    <row r="83" spans="12:12" x14ac:dyDescent="0.25">
      <c r="L83" s="21"/>
    </row>
    <row r="84" spans="12:12" x14ac:dyDescent="0.25">
      <c r="L84" s="21"/>
    </row>
    <row r="85" spans="12:12" x14ac:dyDescent="0.25">
      <c r="L85" s="21"/>
    </row>
    <row r="86" spans="12:12" x14ac:dyDescent="0.25">
      <c r="L86" s="21"/>
    </row>
    <row r="87" spans="12:12" x14ac:dyDescent="0.25">
      <c r="L87" s="21"/>
    </row>
    <row r="88" spans="12:12" x14ac:dyDescent="0.25">
      <c r="L88" s="21"/>
    </row>
    <row r="89" spans="12:12" x14ac:dyDescent="0.25">
      <c r="L89" s="21"/>
    </row>
    <row r="90" spans="12:12" x14ac:dyDescent="0.25">
      <c r="L90" s="21"/>
    </row>
    <row r="91" spans="12:12" x14ac:dyDescent="0.25">
      <c r="L91" s="21"/>
    </row>
    <row r="92" spans="12:12" x14ac:dyDescent="0.25">
      <c r="L92" s="21"/>
    </row>
    <row r="93" spans="12:12" x14ac:dyDescent="0.25">
      <c r="L93" s="21"/>
    </row>
    <row r="94" spans="12:12" x14ac:dyDescent="0.25">
      <c r="L94" s="21"/>
    </row>
    <row r="95" spans="12:12" x14ac:dyDescent="0.25">
      <c r="L95" s="21"/>
    </row>
    <row r="96" spans="12:12" x14ac:dyDescent="0.25">
      <c r="L96" s="21"/>
    </row>
    <row r="97" spans="12:12" x14ac:dyDescent="0.25">
      <c r="L97" s="21"/>
    </row>
    <row r="98" spans="12:12" x14ac:dyDescent="0.25">
      <c r="L98" s="21"/>
    </row>
    <row r="99" spans="12:12" x14ac:dyDescent="0.25">
      <c r="L99" s="21"/>
    </row>
    <row r="100" spans="12:12" x14ac:dyDescent="0.25">
      <c r="L100" s="21"/>
    </row>
    <row r="101" spans="12:12" x14ac:dyDescent="0.25">
      <c r="L101" s="21"/>
    </row>
    <row r="102" spans="12:12" x14ac:dyDescent="0.25">
      <c r="L102" s="21"/>
    </row>
    <row r="103" spans="12:12" x14ac:dyDescent="0.25">
      <c r="L103" s="21"/>
    </row>
    <row r="104" spans="12:12" x14ac:dyDescent="0.25">
      <c r="L104" s="21"/>
    </row>
    <row r="105" spans="12:12" x14ac:dyDescent="0.25">
      <c r="L105" s="21"/>
    </row>
    <row r="106" spans="12:12" x14ac:dyDescent="0.25">
      <c r="L106" s="21"/>
    </row>
    <row r="107" spans="12:12" x14ac:dyDescent="0.25">
      <c r="L107" s="21"/>
    </row>
    <row r="108" spans="12:12" x14ac:dyDescent="0.25">
      <c r="L108" s="21"/>
    </row>
    <row r="109" spans="12:12" x14ac:dyDescent="0.25">
      <c r="L109" s="21"/>
    </row>
    <row r="110" spans="12:12" x14ac:dyDescent="0.25">
      <c r="L110" s="21"/>
    </row>
    <row r="111" spans="12:12" x14ac:dyDescent="0.25">
      <c r="L111" s="21"/>
    </row>
    <row r="112" spans="12:12" x14ac:dyDescent="0.25">
      <c r="L112" s="21"/>
    </row>
    <row r="113" spans="12:12" x14ac:dyDescent="0.25">
      <c r="L113" s="21"/>
    </row>
    <row r="114" spans="12:12" x14ac:dyDescent="0.25">
      <c r="L114" s="21"/>
    </row>
    <row r="115" spans="12:12" x14ac:dyDescent="0.25">
      <c r="L115" s="21"/>
    </row>
    <row r="116" spans="12:12" x14ac:dyDescent="0.25">
      <c r="L116" s="21"/>
    </row>
    <row r="117" spans="12:12" x14ac:dyDescent="0.25">
      <c r="L117" s="21"/>
    </row>
    <row r="118" spans="12:12" x14ac:dyDescent="0.25">
      <c r="L118" s="21"/>
    </row>
    <row r="119" spans="12:12" x14ac:dyDescent="0.25">
      <c r="L119" s="21"/>
    </row>
    <row r="120" spans="12:12" x14ac:dyDescent="0.25">
      <c r="L120" s="21"/>
    </row>
    <row r="121" spans="12:12" x14ac:dyDescent="0.25">
      <c r="L121" s="21"/>
    </row>
    <row r="122" spans="12:12" x14ac:dyDescent="0.25">
      <c r="L122" s="21"/>
    </row>
    <row r="123" spans="12:12" x14ac:dyDescent="0.25">
      <c r="L123" s="21"/>
    </row>
    <row r="124" spans="12:12" x14ac:dyDescent="0.25">
      <c r="L124" s="21"/>
    </row>
    <row r="125" spans="12:12" x14ac:dyDescent="0.25">
      <c r="L125" s="21"/>
    </row>
    <row r="126" spans="12:12" x14ac:dyDescent="0.25">
      <c r="L126" s="21"/>
    </row>
    <row r="127" spans="12:12" x14ac:dyDescent="0.25">
      <c r="L127" s="21"/>
    </row>
    <row r="128" spans="12:12" x14ac:dyDescent="0.25">
      <c r="L128" s="21"/>
    </row>
    <row r="129" spans="12:12" x14ac:dyDescent="0.25">
      <c r="L129" s="21"/>
    </row>
    <row r="130" spans="12:12" x14ac:dyDescent="0.25">
      <c r="L130" s="21"/>
    </row>
    <row r="131" spans="12:12" x14ac:dyDescent="0.25">
      <c r="L131" s="21"/>
    </row>
    <row r="132" spans="12:12" x14ac:dyDescent="0.25">
      <c r="L132" s="21"/>
    </row>
    <row r="133" spans="12:12" x14ac:dyDescent="0.25">
      <c r="L133" s="21"/>
    </row>
    <row r="134" spans="12:12" x14ac:dyDescent="0.25">
      <c r="L134" s="21"/>
    </row>
    <row r="135" spans="12:12" x14ac:dyDescent="0.25">
      <c r="L135" s="21"/>
    </row>
    <row r="136" spans="12:12" x14ac:dyDescent="0.25">
      <c r="L136" s="21"/>
    </row>
    <row r="137" spans="12:12" x14ac:dyDescent="0.25">
      <c r="L137" s="21"/>
    </row>
    <row r="138" spans="12:12" x14ac:dyDescent="0.25">
      <c r="L138" s="21"/>
    </row>
    <row r="139" spans="12:12" x14ac:dyDescent="0.25">
      <c r="L139" s="21"/>
    </row>
    <row r="140" spans="12:12" x14ac:dyDescent="0.25">
      <c r="L140" s="21"/>
    </row>
  </sheetData>
  <phoneticPr fontId="0" type="noConversion"/>
  <conditionalFormatting sqref="G51">
    <cfRule type="cellIs" dxfId="3" priority="1" stopIfTrue="1" operator="notEqual">
      <formula>$J$45</formula>
    </cfRule>
  </conditionalFormatting>
  <conditionalFormatting sqref="J38">
    <cfRule type="cellIs" dxfId="2" priority="2" stopIfTrue="1" operator="notEqual">
      <formula>$H$29</formula>
    </cfRule>
  </conditionalFormatting>
  <conditionalFormatting sqref="J24">
    <cfRule type="cellIs" dxfId="1" priority="3" stopIfTrue="1" operator="notEqual">
      <formula>60</formula>
    </cfRule>
  </conditionalFormatting>
  <conditionalFormatting sqref="G37">
    <cfRule type="cellIs" dxfId="0" priority="4" stopIfTrue="1" operator="notEqual">
      <formula>3000</formula>
    </cfRule>
  </conditionalFormatting>
  <pageMargins left="0.51180555555555551" right="0.51180555555555551" top="0.78749999999999998" bottom="0.78749999999999998" header="0.51180555555555551" footer="0.51180555555555551"/>
  <pageSetup paperSize="9" scale="65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24"/>
  <sheetViews>
    <sheetView zoomScaleNormal="80" workbookViewId="0">
      <selection activeCell="I15" sqref="I15"/>
    </sheetView>
  </sheetViews>
  <sheetFormatPr defaultRowHeight="15" x14ac:dyDescent="0.25"/>
  <cols>
    <col min="1" max="1" width="2.140625" style="29" customWidth="1"/>
    <col min="2" max="2" width="11.42578125" style="29" customWidth="1"/>
    <col min="3" max="3" width="12.42578125" style="29" customWidth="1"/>
    <col min="4" max="4" width="12.28515625" style="29" customWidth="1"/>
    <col min="5" max="5" width="54.5703125" style="29" customWidth="1"/>
    <col min="6" max="6" width="7.7109375" style="29" customWidth="1"/>
    <col min="7" max="8" width="9.140625" style="29"/>
    <col min="9" max="9" width="13.42578125" style="29" customWidth="1"/>
    <col min="10" max="10" width="2.5703125" style="29" customWidth="1"/>
    <col min="11" max="11" width="85.42578125" style="29" customWidth="1"/>
    <col min="12" max="16384" width="9.140625" style="29"/>
  </cols>
  <sheetData>
    <row r="1" spans="1:196" ht="12.7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28"/>
      <c r="L1" s="28"/>
      <c r="M1" s="28"/>
      <c r="N1" s="28"/>
    </row>
    <row r="2" spans="1:196" ht="18.75" x14ac:dyDescent="0.3">
      <c r="A2" s="39"/>
      <c r="E2" s="30" t="s">
        <v>13</v>
      </c>
      <c r="G2" s="28"/>
      <c r="H2" s="28"/>
      <c r="I2" s="28"/>
      <c r="J2" s="37"/>
      <c r="K2" s="28"/>
      <c r="L2" s="28"/>
      <c r="M2" s="28"/>
      <c r="N2" s="28"/>
    </row>
    <row r="3" spans="1:196" ht="18.75" x14ac:dyDescent="0.3">
      <c r="A3" s="39"/>
      <c r="E3" s="30" t="s">
        <v>14</v>
      </c>
      <c r="G3" s="28"/>
      <c r="H3" s="28"/>
      <c r="I3" s="28"/>
      <c r="J3" s="37"/>
      <c r="K3" s="28"/>
      <c r="L3" s="28"/>
      <c r="M3" s="28"/>
      <c r="N3" s="28"/>
    </row>
    <row r="4" spans="1:196" ht="18.75" x14ac:dyDescent="0.3">
      <c r="A4" s="39"/>
      <c r="E4" s="30" t="s">
        <v>6</v>
      </c>
      <c r="G4" s="28"/>
      <c r="H4" s="28"/>
      <c r="I4" s="28"/>
      <c r="J4" s="37"/>
    </row>
    <row r="5" spans="1:196" ht="18.75" x14ac:dyDescent="0.3">
      <c r="A5" s="39"/>
      <c r="E5" s="30" t="s">
        <v>15</v>
      </c>
      <c r="G5" s="28"/>
      <c r="H5" s="28"/>
      <c r="I5" s="28"/>
      <c r="J5" s="37"/>
    </row>
    <row r="6" spans="1:196" s="26" customFormat="1" ht="33" x14ac:dyDescent="0.45">
      <c r="A6" s="38"/>
      <c r="B6" s="29"/>
      <c r="C6" s="29"/>
      <c r="D6" s="29"/>
      <c r="E6" s="30" t="s">
        <v>16</v>
      </c>
      <c r="F6" s="29"/>
      <c r="G6" s="28"/>
      <c r="H6" s="28"/>
      <c r="I6" s="28"/>
      <c r="J6" s="38"/>
      <c r="CX6" s="27"/>
      <c r="GN6" s="27"/>
    </row>
    <row r="7" spans="1:196" s="26" customFormat="1" x14ac:dyDescent="0.25">
      <c r="A7" s="38"/>
      <c r="J7" s="38"/>
    </row>
    <row r="8" spans="1:196" ht="31.5" x14ac:dyDescent="0.5">
      <c r="A8" s="39"/>
      <c r="E8" s="31" t="s">
        <v>11</v>
      </c>
      <c r="J8" s="39"/>
    </row>
    <row r="9" spans="1:196" ht="32.25" customHeight="1" x14ac:dyDescent="0.5">
      <c r="A9" s="39"/>
      <c r="E9" s="31"/>
      <c r="J9" s="39"/>
    </row>
    <row r="10" spans="1:196" ht="31.5" x14ac:dyDescent="0.5">
      <c r="A10" s="39"/>
      <c r="D10" s="148" t="s">
        <v>108</v>
      </c>
      <c r="E10" s="31"/>
      <c r="J10" s="39"/>
    </row>
    <row r="11" spans="1:196" ht="21" customHeight="1" x14ac:dyDescent="0.5">
      <c r="A11" s="39"/>
      <c r="D11" s="148" t="s">
        <v>109</v>
      </c>
      <c r="E11" s="31"/>
      <c r="J11" s="39"/>
    </row>
    <row r="12" spans="1:196" ht="21.75" customHeight="1" x14ac:dyDescent="0.5">
      <c r="A12" s="39"/>
      <c r="E12" s="31"/>
      <c r="J12" s="39"/>
    </row>
    <row r="13" spans="1:196" ht="18.75" x14ac:dyDescent="0.3">
      <c r="A13" s="39"/>
      <c r="D13" s="28"/>
      <c r="E13" s="29" t="s">
        <v>123</v>
      </c>
      <c r="J13" s="39"/>
    </row>
    <row r="14" spans="1:196" ht="18.75" x14ac:dyDescent="0.3">
      <c r="A14" s="39"/>
      <c r="D14" s="28"/>
      <c r="E14" s="29" t="s">
        <v>122</v>
      </c>
      <c r="J14" s="39"/>
    </row>
    <row r="15" spans="1:196" x14ac:dyDescent="0.25">
      <c r="A15" s="39"/>
      <c r="E15" s="29" t="s">
        <v>124</v>
      </c>
      <c r="J15" s="39"/>
    </row>
    <row r="16" spans="1:196" x14ac:dyDescent="0.25">
      <c r="A16" s="39"/>
      <c r="E16" s="29" t="s">
        <v>125</v>
      </c>
      <c r="J16" s="39"/>
    </row>
    <row r="17" spans="1:206" x14ac:dyDescent="0.25">
      <c r="A17" s="39"/>
      <c r="J17" s="39"/>
    </row>
    <row r="18" spans="1:206" ht="42.75" customHeight="1" x14ac:dyDescent="0.25">
      <c r="A18" s="39"/>
      <c r="J18" s="39"/>
    </row>
    <row r="19" spans="1:206" ht="12.75" customHeight="1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7"/>
      <c r="L19" s="28"/>
      <c r="M19" s="28"/>
      <c r="N19" s="28"/>
      <c r="O19" s="28"/>
      <c r="P19" s="28"/>
      <c r="Q19" s="28"/>
      <c r="R19" s="28"/>
      <c r="CZ19" s="28"/>
      <c r="DA19" s="28" t="s">
        <v>5</v>
      </c>
      <c r="DB19" s="28"/>
      <c r="DC19" s="28"/>
      <c r="DD19" s="28"/>
      <c r="DE19" s="28"/>
      <c r="DF19" s="28"/>
      <c r="DG19" s="28"/>
      <c r="DH19" s="28"/>
      <c r="GP19" s="28"/>
      <c r="GQ19" s="28" t="s">
        <v>5</v>
      </c>
      <c r="GR19" s="28"/>
      <c r="GS19" s="28"/>
      <c r="GT19" s="28"/>
      <c r="GU19" s="28"/>
      <c r="GV19" s="28"/>
      <c r="GW19" s="28"/>
      <c r="GX19" s="28"/>
    </row>
    <row r="20" spans="1:206" ht="105.75" customHeight="1" x14ac:dyDescent="0.3">
      <c r="I20" s="28"/>
      <c r="J20" s="28"/>
      <c r="K20" s="28"/>
      <c r="L20" s="28"/>
      <c r="M20" s="28"/>
      <c r="N20" s="28"/>
      <c r="O20" s="28"/>
      <c r="P20" s="28"/>
      <c r="Q20" s="28"/>
      <c r="R20" s="28"/>
      <c r="CZ20" s="28"/>
      <c r="DA20" s="28"/>
      <c r="DB20" s="28"/>
      <c r="DC20" s="28"/>
      <c r="DD20" s="28"/>
      <c r="DE20" s="28"/>
      <c r="DF20" s="28"/>
      <c r="DG20" s="28"/>
      <c r="DH20" s="28"/>
      <c r="GP20" s="28"/>
      <c r="GQ20" s="28"/>
      <c r="GR20" s="28"/>
      <c r="GS20" s="28"/>
      <c r="GT20" s="28"/>
      <c r="GU20" s="28"/>
      <c r="GV20" s="28"/>
      <c r="GW20" s="28"/>
      <c r="GX20" s="28"/>
    </row>
    <row r="24" spans="1:206" ht="15" customHeight="1" x14ac:dyDescent="0.25"/>
  </sheetData>
  <phoneticPr fontId="0" type="noConversion"/>
  <pageMargins left="0.51180555555555551" right="0.51180555555555551" top="0.78749999999999998" bottom="0.78749999999999998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Início</vt:lpstr>
      <vt:lpstr>Aplicação</vt:lpstr>
      <vt:lpstr>Algorítmo da Multiplicação</vt:lpstr>
      <vt:lpstr>Cálculo de Porcentagem</vt:lpstr>
      <vt:lpstr>Porcentagem do desconto IPTU</vt:lpstr>
      <vt:lpstr>Investigação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Tania Michel Pereira</cp:lastModifiedBy>
  <cp:lastPrinted>2010-04-22T23:41:55Z</cp:lastPrinted>
  <dcterms:created xsi:type="dcterms:W3CDTF">2009-08-20T11:28:57Z</dcterms:created>
  <dcterms:modified xsi:type="dcterms:W3CDTF">2023-09-22T17:15:42Z</dcterms:modified>
</cp:coreProperties>
</file>