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7.xml" ContentType="application/vnd.openxmlformats-officedocument.drawing+xml"/>
  <Override PartName="/xl/drawings/drawing8.xml" ContentType="application/vnd.openxmlformats-officedocument.drawing+xml"/>
  <Override PartName="/xl/embeddings/oleObject1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andreia\"/>
    </mc:Choice>
  </mc:AlternateContent>
  <xr:revisionPtr revIDLastSave="0" documentId="8_{BE048CF9-58B2-4E9B-8C75-20A8F611C5DB}" xr6:coauthVersionLast="47" xr6:coauthVersionMax="47" xr10:uidLastSave="{00000000-0000-0000-0000-000000000000}"/>
  <bookViews>
    <workbookView xWindow="-120" yWindow="-120" windowWidth="20730" windowHeight="11040"/>
  </bookViews>
  <sheets>
    <sheet name="MENU" sheetId="9" r:id="rId1"/>
    <sheet name="Problemas X Expressões" sheetId="1" r:id="rId2"/>
    <sheet name="Exemplo" sheetId="2" r:id="rId3"/>
    <sheet name="Atividade 1" sheetId="3" r:id="rId4"/>
    <sheet name="Atividade 2" sheetId="4" r:id="rId5"/>
    <sheet name="Atividade 3" sheetId="5" r:id="rId6"/>
    <sheet name="Aplicação" sheetId="16" r:id="rId7"/>
    <sheet name="Créditos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6" l="1"/>
  <c r="P15" i="16"/>
  <c r="P14" i="16"/>
  <c r="P13" i="16"/>
  <c r="P12" i="16"/>
  <c r="P11" i="16"/>
  <c r="F30" i="5"/>
  <c r="F13" i="5"/>
  <c r="F13" i="4"/>
  <c r="F28" i="4"/>
  <c r="F31" i="3"/>
  <c r="G27" i="2"/>
  <c r="D27" i="2"/>
  <c r="E28" i="2" s="1"/>
  <c r="D36" i="2"/>
  <c r="D46" i="1"/>
  <c r="D41" i="1"/>
  <c r="C32" i="1"/>
  <c r="D33" i="1"/>
</calcChain>
</file>

<file path=xl/sharedStrings.xml><?xml version="1.0" encoding="utf-8"?>
<sst xmlns="http://schemas.openxmlformats.org/spreadsheetml/2006/main" count="229" uniqueCount="124">
  <si>
    <t>da cidade foram abertos 24 barris. Quantos litros de vinho sobraram na adega?</t>
  </si>
  <si>
    <t xml:space="preserve">Um bom modo de interpretar e resolver problemas desse tipo é seguir os passos </t>
  </si>
  <si>
    <t>1) Resuma o enunciado do problema:</t>
  </si>
  <si>
    <t>(256 - 24).108</t>
  </si>
  <si>
    <t>2) Planeje como resolvê-lo, traduzindo o enunciado mediante uma expressão numérica</t>
  </si>
  <si>
    <t>1º ( )</t>
  </si>
  <si>
    <t>2º [  ]</t>
  </si>
  <si>
    <t>3º {  }</t>
  </si>
  <si>
    <t>operações</t>
  </si>
  <si>
    <t>1º multiplicação e divisão</t>
  </si>
  <si>
    <t>2º adição e subtração</t>
  </si>
  <si>
    <t>multiplicação. Veja:</t>
  </si>
  <si>
    <t>-</t>
  </si>
  <si>
    <t>(</t>
  </si>
  <si>
    <t>)</t>
  </si>
  <si>
    <t>.</t>
  </si>
  <si>
    <t>3) Resolva a situação problema,  primeiramente a operação entre parênteses e depois a</t>
  </si>
  <si>
    <t>:</t>
  </si>
  <si>
    <t xml:space="preserve">Na adega havia então </t>
  </si>
  <si>
    <t>+</t>
  </si>
  <si>
    <t>Quando sentir dificuldades para resolver um problema, lembre-se dos quatro passos:</t>
  </si>
  <si>
    <t>resumir</t>
  </si>
  <si>
    <t>planejar</t>
  </si>
  <si>
    <t>resolver</t>
  </si>
  <si>
    <t>comprovar</t>
  </si>
  <si>
    <t>Em cada  viagem um  barco leva 54 pessoas. Cada pessoa paga R$ 24,00</t>
  </si>
  <si>
    <t xml:space="preserve">pela viagem. Quantas pessoas levará em 105 viagens, se na primeira viagem </t>
  </si>
  <si>
    <t>for somente metade da lotação e nas demais viagens o barco estiver lotado?</t>
  </si>
  <si>
    <t>105  .  54  -  54  :  2</t>
  </si>
  <si>
    <t>3) Resolva a situação problema,  lembrando-se da ordem para resolução de expressões:</t>
  </si>
  <si>
    <t>4) Comprove:</t>
  </si>
  <si>
    <t>Se em todas as viagens o barco fosse lotado, ele levaria:</t>
  </si>
  <si>
    <t>O barco fez 105 viagens:</t>
  </si>
  <si>
    <t>Portanto,resolva primeiro a multiplicação e a divisão, depois a subtração. Assim:</t>
  </si>
  <si>
    <t>Para resolver a expressão numérica, lembre-se de obedecer a seguinte ordem:</t>
  </si>
  <si>
    <t>A resposta está certa!</t>
  </si>
  <si>
    <t>Outro exemplo</t>
  </si>
  <si>
    <t>4) Comprove se sua resposta está correta:</t>
  </si>
  <si>
    <t>Problemas X Expressões Numéricas</t>
  </si>
  <si>
    <t>que vamos examinar agora:</t>
  </si>
  <si>
    <t>Para resolver expressões númericas, devemos obedecer a seguinte ordem</t>
  </si>
  <si>
    <t>Os parênteses devem ser resolvidos em primeiro lugar</t>
  </si>
  <si>
    <t>1)</t>
  </si>
  <si>
    <t xml:space="preserve">2)            </t>
  </si>
  <si>
    <t>operações e veja se você acertou!!!</t>
  </si>
  <si>
    <t>3)</t>
  </si>
  <si>
    <t>2³</t>
  </si>
  <si>
    <t>4°</t>
  </si>
  <si>
    <t>4)</t>
  </si>
  <si>
    <t xml:space="preserve"> )</t>
  </si>
  <si>
    <t>(4</t>
  </si>
  <si>
    <t>)   :</t>
  </si>
  <si>
    <t>5)</t>
  </si>
  <si>
    <t>3²</t>
  </si>
  <si>
    <t>{</t>
  </si>
  <si>
    <t>[</t>
  </si>
  <si>
    <t>}</t>
  </si>
  <si>
    <t xml:space="preserve">6) </t>
  </si>
  <si>
    <t>[(</t>
  </si>
  <si>
    <t>]}     -</t>
  </si>
  <si>
    <t>) +</t>
  </si>
  <si>
    <t>] } -</t>
  </si>
  <si>
    <t>Sinais de associação</t>
  </si>
  <si>
    <t>Operações</t>
  </si>
  <si>
    <t>)  .</t>
  </si>
  <si>
    <t>Na primeira viagem foi só metade do número de pessoas que lota o barco.</t>
  </si>
  <si>
    <t>Quantos litros sobraram?</t>
  </si>
  <si>
    <t>1. potenciação e radiciação      2. multiplicação e divisão       3. adição e subtração</t>
  </si>
  <si>
    <r>
      <t xml:space="preserve">Resolva as expressões a seguir, digitando nos  retângulos </t>
    </r>
    <r>
      <rPr>
        <sz val="14"/>
        <color indexed="8"/>
        <rFont val="Calibri"/>
        <family val="2"/>
      </rPr>
      <t>azuis</t>
    </r>
    <r>
      <rPr>
        <sz val="14"/>
        <color indexed="8"/>
        <rFont val="Calibri"/>
        <family val="2"/>
      </rPr>
      <t xml:space="preserve"> os resultados das </t>
    </r>
  </si>
  <si>
    <t>Sua resposta está :</t>
  </si>
  <si>
    <t>Sua resposta está:</t>
  </si>
  <si>
    <t>E</t>
  </si>
  <si>
    <t>D</t>
  </si>
  <si>
    <t>A</t>
  </si>
  <si>
    <t>C</t>
  </si>
  <si>
    <t>F</t>
  </si>
  <si>
    <t>B</t>
  </si>
  <si>
    <t>Uma adega tem 256 barris de vinho com 108 litros cada um. Na festa de aniversário</t>
  </si>
  <si>
    <t xml:space="preserve">Colégio Estadual: </t>
  </si>
  <si>
    <t xml:space="preserve">SÉRIE: </t>
  </si>
  <si>
    <r>
      <rPr>
        <b/>
        <sz val="16"/>
        <rFont val="Arial"/>
        <family val="2"/>
      </rPr>
      <t>Turma:</t>
    </r>
    <r>
      <rPr>
        <sz val="16"/>
        <rFont val="Arial"/>
        <family val="2"/>
      </rPr>
      <t xml:space="preserve"> </t>
    </r>
  </si>
  <si>
    <t xml:space="preserve">ANO </t>
  </si>
  <si>
    <t xml:space="preserve">PROFESSORA: </t>
  </si>
  <si>
    <t xml:space="preserve">INSTRUÇÕES: </t>
  </si>
  <si>
    <t>1 - preencha os dados corretamente;</t>
  </si>
  <si>
    <t>2- pode usar a calculadora;</t>
  </si>
  <si>
    <t>3 - leia atentamente os enunciados para preencher a corretamente os exercícios;</t>
  </si>
  <si>
    <t>4 - clique em cima do local onde deve ser digitada a resposta, e de enter para verificar se acertou;</t>
  </si>
  <si>
    <t>MATEMÁTICA</t>
  </si>
  <si>
    <t xml:space="preserve">              EXPRESSÕES ALGÉBRICAS</t>
  </si>
  <si>
    <t xml:space="preserve">COMPLETE A CRUZADINHA </t>
  </si>
  <si>
    <t>Resolvendo  expressões numéricas:</t>
  </si>
  <si>
    <t>RESULTADO</t>
  </si>
  <si>
    <r>
      <t xml:space="preserve">A)  </t>
    </r>
    <r>
      <rPr>
        <sz val="18"/>
        <color indexed="18"/>
        <rFont val="Arial"/>
        <family val="2"/>
      </rPr>
      <t xml:space="preserve">         10 x (5 + 6) =</t>
    </r>
  </si>
  <si>
    <r>
      <t xml:space="preserve">B)  </t>
    </r>
    <r>
      <rPr>
        <sz val="18"/>
        <color indexed="18"/>
        <rFont val="Arial"/>
        <family val="2"/>
      </rPr>
      <t xml:space="preserve">         20 + [ (11-1) x 100] =</t>
    </r>
  </si>
  <si>
    <r>
      <t xml:space="preserve">C)  </t>
    </r>
    <r>
      <rPr>
        <sz val="18"/>
        <color indexed="18"/>
        <rFont val="Arial"/>
        <family val="2"/>
      </rPr>
      <t xml:space="preserve">        {(30-10) x [(30 + 40) x 20] =</t>
    </r>
  </si>
  <si>
    <r>
      <t xml:space="preserve">D) </t>
    </r>
    <r>
      <rPr>
        <sz val="18"/>
        <color indexed="18"/>
        <rFont val="Arial"/>
        <family val="2"/>
      </rPr>
      <t xml:space="preserve">          [(100 : 2) + (25 x 4) + 50] =</t>
    </r>
  </si>
  <si>
    <r>
      <t xml:space="preserve">E) </t>
    </r>
    <r>
      <rPr>
        <sz val="18"/>
        <color indexed="18"/>
        <rFont val="Arial"/>
        <family val="2"/>
      </rPr>
      <t xml:space="preserve">         {600 - 7 +(81: 9) + (100 x 5) } =           </t>
    </r>
  </si>
  <si>
    <r>
      <t xml:space="preserve">F) </t>
    </r>
    <r>
      <rPr>
        <sz val="18"/>
        <color indexed="18"/>
        <rFont val="Arial"/>
        <family val="2"/>
      </rPr>
      <t xml:space="preserve">         [(30 x 1) - (40 : 2) + 10]=           </t>
    </r>
  </si>
  <si>
    <t>Créditos</t>
  </si>
  <si>
    <t>Andreia Delli Colli</t>
  </si>
  <si>
    <t>Colégio Polivalente em Apucarana /PR</t>
  </si>
  <si>
    <t>Cristine Pinto do Couto de Freitas</t>
  </si>
  <si>
    <t>Colégio Estadual do Paraná- CEP- Curitiba /PR</t>
  </si>
  <si>
    <t>Ivoneide Maria de Almeida Bertelle</t>
  </si>
  <si>
    <t>Núcleo de Tecnologia Educacional de Anápolis /GO</t>
  </si>
  <si>
    <t>Aperte  para continuar a atividade.</t>
  </si>
  <si>
    <t>Aperte  para continuar.</t>
  </si>
  <si>
    <t>Aperte para continuar.</t>
  </si>
  <si>
    <r>
      <t xml:space="preserve">Havia </t>
    </r>
    <r>
      <rPr>
        <sz val="14"/>
        <color indexed="18"/>
        <rFont val="Calibri"/>
        <family val="2"/>
      </rPr>
      <t>256</t>
    </r>
    <r>
      <rPr>
        <sz val="14"/>
        <color indexed="8"/>
        <rFont val="Calibri"/>
        <family val="2"/>
      </rPr>
      <t xml:space="preserve"> barris.</t>
    </r>
  </si>
  <si>
    <r>
      <t xml:space="preserve">Cada um continha </t>
    </r>
    <r>
      <rPr>
        <sz val="14"/>
        <color indexed="18"/>
        <rFont val="Calibri"/>
        <family val="2"/>
      </rPr>
      <t>108</t>
    </r>
    <r>
      <rPr>
        <sz val="14"/>
        <color indexed="8"/>
        <rFont val="Calibri"/>
        <family val="2"/>
      </rPr>
      <t xml:space="preserve"> litros de vinho.</t>
    </r>
  </si>
  <si>
    <r>
      <t xml:space="preserve">Abriram </t>
    </r>
    <r>
      <rPr>
        <sz val="14"/>
        <color indexed="18"/>
        <rFont val="Calibri"/>
        <family val="2"/>
      </rPr>
      <t>24</t>
    </r>
    <r>
      <rPr>
        <sz val="14"/>
        <color indexed="8"/>
        <rFont val="Calibri"/>
        <family val="2"/>
      </rPr>
      <t>.</t>
    </r>
  </si>
  <si>
    <r>
      <t xml:space="preserve">Resposta: </t>
    </r>
    <r>
      <rPr>
        <sz val="14"/>
        <color indexed="18"/>
        <rFont val="Calibri"/>
        <family val="2"/>
      </rPr>
      <t>Sobraram 25056 litros de vinho na adega.</t>
    </r>
  </si>
  <si>
    <r>
      <t>Sobraram</t>
    </r>
    <r>
      <rPr>
        <sz val="14"/>
        <color indexed="18"/>
        <rFont val="Calibri"/>
        <family val="2"/>
      </rPr>
      <t xml:space="preserve"> 25056</t>
    </r>
    <r>
      <rPr>
        <sz val="14"/>
        <color indexed="8"/>
        <rFont val="Calibri"/>
        <family val="2"/>
      </rPr>
      <t xml:space="preserve"> litros. Cada barril tem </t>
    </r>
    <r>
      <rPr>
        <sz val="14"/>
        <color indexed="18"/>
        <rFont val="Calibri"/>
        <family val="2"/>
      </rPr>
      <t>108</t>
    </r>
    <r>
      <rPr>
        <sz val="14"/>
        <color indexed="8"/>
        <rFont val="Calibri"/>
        <family val="2"/>
      </rPr>
      <t xml:space="preserve"> litros.</t>
    </r>
  </si>
  <si>
    <r>
      <t xml:space="preserve">Ficaram sem abrir </t>
    </r>
    <r>
      <rPr>
        <sz val="14"/>
        <color indexed="18"/>
        <rFont val="Calibri"/>
        <family val="2"/>
      </rPr>
      <t>232</t>
    </r>
    <r>
      <rPr>
        <sz val="14"/>
        <color indexed="8"/>
        <rFont val="Calibri"/>
        <family val="2"/>
      </rPr>
      <t xml:space="preserve"> barris.</t>
    </r>
  </si>
  <si>
    <r>
      <t xml:space="preserve">O barco lotado leva </t>
    </r>
    <r>
      <rPr>
        <sz val="14"/>
        <color indexed="18"/>
        <rFont val="Calibri"/>
        <family val="2"/>
      </rPr>
      <t>54</t>
    </r>
    <r>
      <rPr>
        <sz val="14"/>
        <color indexed="8"/>
        <rFont val="Calibri"/>
        <family val="2"/>
      </rPr>
      <t xml:space="preserve"> pessoas.</t>
    </r>
  </si>
  <si>
    <r>
      <t xml:space="preserve">Cada pessoa paga </t>
    </r>
    <r>
      <rPr>
        <sz val="14"/>
        <color indexed="18"/>
        <rFont val="Calibri"/>
        <family val="2"/>
      </rPr>
      <t>R$ 24,00.</t>
    </r>
  </si>
  <si>
    <r>
      <t xml:space="preserve">Quantas levará em </t>
    </r>
    <r>
      <rPr>
        <sz val="14"/>
        <color indexed="18"/>
        <rFont val="Calibri"/>
        <family val="2"/>
      </rPr>
      <t>105</t>
    </r>
    <r>
      <rPr>
        <sz val="14"/>
        <color indexed="8"/>
        <rFont val="Calibri"/>
        <family val="2"/>
      </rPr>
      <t xml:space="preserve"> viagens?</t>
    </r>
  </si>
  <si>
    <r>
      <t xml:space="preserve">Resposta: </t>
    </r>
    <r>
      <rPr>
        <sz val="14"/>
        <color indexed="18"/>
        <rFont val="Calibri"/>
        <family val="2"/>
      </rPr>
      <t>Levará 5643 pessoas.</t>
    </r>
    <r>
      <rPr>
        <sz val="14"/>
        <color indexed="8"/>
        <rFont val="Calibri"/>
        <family val="2"/>
      </rPr>
      <t xml:space="preserve"> Não  necessitamos saber quanto custa cada viagem.</t>
    </r>
  </si>
  <si>
    <r>
      <t>Em cada viagem o barco leva 54 pessoas.</t>
    </r>
    <r>
      <rPr>
        <sz val="14"/>
        <color indexed="8"/>
        <rFont val="Calibri"/>
        <family val="2"/>
      </rPr>
      <t xml:space="preserve"> A resposta está correta.</t>
    </r>
  </si>
  <si>
    <t>Revisado por:</t>
  </si>
  <si>
    <t>Maria Augusta Sakis</t>
  </si>
  <si>
    <t xml:space="preserve">Equipe de produção do projeto O uso da informática para o </t>
  </si>
  <si>
    <t>ensino da matemática na educação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</si>
</sst>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1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sz val="14"/>
      <color indexed="60"/>
      <name val="Calibri"/>
      <family val="2"/>
    </font>
    <font>
      <sz val="14"/>
      <color indexed="59"/>
      <name val="Calibri"/>
      <family val="2"/>
    </font>
    <font>
      <sz val="24"/>
      <color indexed="18"/>
      <name val="Calibri"/>
      <family val="2"/>
    </font>
    <font>
      <sz val="20"/>
      <color indexed="53"/>
      <name val="Calibri"/>
      <family val="2"/>
    </font>
    <font>
      <sz val="11"/>
      <color indexed="53"/>
      <name val="Calibri"/>
      <family val="2"/>
    </font>
    <font>
      <sz val="1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color indexed="18"/>
      <name val="Arial"/>
      <family val="2"/>
    </font>
    <font>
      <sz val="18"/>
      <color indexed="53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20"/>
      <color indexed="12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8"/>
      <color indexed="10"/>
      <name val="Arial"/>
      <family val="2"/>
    </font>
    <font>
      <sz val="18"/>
      <color indexed="62"/>
      <name val="Arial"/>
      <family val="2"/>
    </font>
    <font>
      <b/>
      <sz val="14"/>
      <color indexed="8"/>
      <name val="Arial"/>
      <family val="2"/>
    </font>
    <font>
      <b/>
      <sz val="18"/>
      <color indexed="20"/>
      <name val="Arial"/>
      <family val="2"/>
    </font>
    <font>
      <b/>
      <sz val="18"/>
      <name val="Arial"/>
      <family val="2"/>
    </font>
    <font>
      <b/>
      <sz val="12"/>
      <color indexed="8"/>
      <name val="Calibri"/>
      <family val="2"/>
    </font>
    <font>
      <b/>
      <sz val="18"/>
      <color indexed="8"/>
      <name val="Calibri"/>
      <family val="2"/>
    </font>
    <font>
      <sz val="14"/>
      <color indexed="8"/>
      <name val="Calibri"/>
      <family val="2"/>
    </font>
    <font>
      <b/>
      <sz val="20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3" borderId="0" xfId="0" applyFill="1"/>
    <xf numFmtId="0" fontId="13" fillId="4" borderId="0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0" fillId="16" borderId="0" xfId="0" applyFill="1"/>
    <xf numFmtId="0" fontId="18" fillId="7" borderId="2" xfId="0" applyFont="1" applyFill="1" applyBorder="1" applyAlignment="1">
      <alignment horizontal="right"/>
    </xf>
    <xf numFmtId="0" fontId="0" fillId="8" borderId="3" xfId="0" applyFill="1" applyBorder="1"/>
    <xf numFmtId="0" fontId="0" fillId="8" borderId="4" xfId="0" applyFill="1" applyBorder="1"/>
    <xf numFmtId="0" fontId="18" fillId="7" borderId="5" xfId="0" applyFont="1" applyFill="1" applyBorder="1" applyAlignment="1">
      <alignment horizontal="right"/>
    </xf>
    <xf numFmtId="0" fontId="0" fillId="7" borderId="0" xfId="0" applyFill="1" applyBorder="1"/>
    <xf numFmtId="0" fontId="0" fillId="7" borderId="6" xfId="0" applyFill="1" applyBorder="1"/>
    <xf numFmtId="0" fontId="19" fillId="7" borderId="0" xfId="0" applyFont="1" applyFill="1" applyBorder="1" applyAlignment="1">
      <alignment horizontal="right"/>
    </xf>
    <xf numFmtId="0" fontId="18" fillId="7" borderId="5" xfId="0" applyFont="1" applyFill="1" applyBorder="1"/>
    <xf numFmtId="0" fontId="0" fillId="7" borderId="5" xfId="0" applyFill="1" applyBorder="1"/>
    <xf numFmtId="0" fontId="20" fillId="7" borderId="5" xfId="0" applyFont="1" applyFill="1" applyBorder="1" applyAlignment="1">
      <alignment horizontal="center"/>
    </xf>
    <xf numFmtId="0" fontId="0" fillId="8" borderId="0" xfId="0" applyFont="1" applyFill="1" applyBorder="1"/>
    <xf numFmtId="0" fontId="21" fillId="8" borderId="0" xfId="1" applyFont="1" applyFill="1" applyBorder="1" applyAlignment="1" applyProtection="1">
      <alignment horizontal="center"/>
    </xf>
    <xf numFmtId="0" fontId="0" fillId="7" borderId="7" xfId="0" applyFill="1" applyBorder="1"/>
    <xf numFmtId="0" fontId="0" fillId="8" borderId="8" xfId="0" applyFill="1" applyBorder="1"/>
    <xf numFmtId="0" fontId="0" fillId="7" borderId="8" xfId="0" applyFill="1" applyBorder="1"/>
    <xf numFmtId="0" fontId="0" fillId="7" borderId="9" xfId="0" applyFill="1" applyBorder="1"/>
    <xf numFmtId="0" fontId="33" fillId="2" borderId="0" xfId="0" applyFont="1" applyFill="1"/>
    <xf numFmtId="0" fontId="33" fillId="5" borderId="10" xfId="0" applyFont="1" applyFill="1" applyBorder="1"/>
    <xf numFmtId="0" fontId="33" fillId="5" borderId="11" xfId="0" applyFont="1" applyFill="1" applyBorder="1"/>
    <xf numFmtId="0" fontId="33" fillId="5" borderId="12" xfId="0" applyFont="1" applyFill="1" applyBorder="1"/>
    <xf numFmtId="0" fontId="5" fillId="5" borderId="13" xfId="0" applyFont="1" applyFill="1" applyBorder="1"/>
    <xf numFmtId="0" fontId="5" fillId="5" borderId="0" xfId="0" applyFont="1" applyFill="1" applyBorder="1"/>
    <xf numFmtId="0" fontId="33" fillId="5" borderId="0" xfId="0" applyFont="1" applyFill="1" applyBorder="1"/>
    <xf numFmtId="0" fontId="33" fillId="5" borderId="14" xfId="0" applyFont="1" applyFill="1" applyBorder="1"/>
    <xf numFmtId="0" fontId="5" fillId="5" borderId="15" xfId="0" applyFont="1" applyFill="1" applyBorder="1"/>
    <xf numFmtId="0" fontId="5" fillId="5" borderId="16" xfId="0" applyFont="1" applyFill="1" applyBorder="1"/>
    <xf numFmtId="0" fontId="33" fillId="5" borderId="16" xfId="0" applyFont="1" applyFill="1" applyBorder="1"/>
    <xf numFmtId="0" fontId="33" fillId="5" borderId="17" xfId="0" applyFont="1" applyFill="1" applyBorder="1"/>
    <xf numFmtId="0" fontId="0" fillId="9" borderId="5" xfId="0" applyFill="1" applyBorder="1"/>
    <xf numFmtId="0" fontId="0" fillId="2" borderId="0" xfId="0" applyFill="1" applyBorder="1"/>
    <xf numFmtId="0" fontId="0" fillId="9" borderId="6" xfId="0" applyFill="1" applyBorder="1"/>
    <xf numFmtId="0" fontId="5" fillId="2" borderId="0" xfId="0" applyFont="1" applyFill="1" applyBorder="1" applyAlignment="1">
      <alignment horizontal="center"/>
    </xf>
    <xf numFmtId="0" fontId="3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33" fillId="2" borderId="0" xfId="0" applyFont="1" applyFill="1" applyBorder="1" applyAlignment="1"/>
    <xf numFmtId="0" fontId="0" fillId="9" borderId="6" xfId="0" applyFill="1" applyBorder="1" applyAlignment="1"/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33" fillId="9" borderId="0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3" fillId="16" borderId="0" xfId="0" applyFont="1" applyFill="1"/>
    <xf numFmtId="0" fontId="33" fillId="9" borderId="2" xfId="0" applyFont="1" applyFill="1" applyBorder="1"/>
    <xf numFmtId="0" fontId="33" fillId="9" borderId="3" xfId="0" applyFont="1" applyFill="1" applyBorder="1"/>
    <xf numFmtId="0" fontId="33" fillId="9" borderId="4" xfId="0" applyFont="1" applyFill="1" applyBorder="1"/>
    <xf numFmtId="0" fontId="33" fillId="9" borderId="5" xfId="0" applyFont="1" applyFill="1" applyBorder="1"/>
    <xf numFmtId="0" fontId="33" fillId="9" borderId="6" xfId="0" applyFont="1" applyFill="1" applyBorder="1"/>
    <xf numFmtId="0" fontId="5" fillId="2" borderId="0" xfId="0" applyFont="1" applyFill="1" applyBorder="1" applyAlignment="1"/>
    <xf numFmtId="0" fontId="3" fillId="2" borderId="0" xfId="0" applyFont="1" applyFill="1" applyBorder="1"/>
    <xf numFmtId="0" fontId="3" fillId="10" borderId="0" xfId="0" applyFont="1" applyFill="1" applyBorder="1"/>
    <xf numFmtId="0" fontId="33" fillId="9" borderId="7" xfId="0" applyFont="1" applyFill="1" applyBorder="1"/>
    <xf numFmtId="0" fontId="33" fillId="9" borderId="8" xfId="0" applyFont="1" applyFill="1" applyBorder="1"/>
    <xf numFmtId="0" fontId="33" fillId="9" borderId="9" xfId="0" applyFont="1" applyFill="1" applyBorder="1"/>
    <xf numFmtId="0" fontId="0" fillId="11" borderId="4" xfId="0" applyFill="1" applyBorder="1"/>
    <xf numFmtId="0" fontId="0" fillId="11" borderId="6" xfId="0" applyFill="1" applyBorder="1"/>
    <xf numFmtId="0" fontId="0" fillId="12" borderId="5" xfId="0" applyFill="1" applyBorder="1"/>
    <xf numFmtId="0" fontId="0" fillId="12" borderId="0" xfId="0" applyFill="1" applyBorder="1"/>
    <xf numFmtId="0" fontId="0" fillId="3" borderId="5" xfId="0" applyFill="1" applyBorder="1"/>
    <xf numFmtId="0" fontId="0" fillId="3" borderId="0" xfId="0" applyFill="1" applyBorder="1"/>
    <xf numFmtId="0" fontId="2" fillId="3" borderId="5" xfId="0" applyFont="1" applyFill="1" applyBorder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/>
    <xf numFmtId="0" fontId="1" fillId="1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1" fillId="3" borderId="0" xfId="0" applyFont="1" applyFill="1" applyBorder="1" applyAlignment="1"/>
    <xf numFmtId="0" fontId="11" fillId="3" borderId="0" xfId="0" applyFont="1" applyFill="1" applyBorder="1"/>
    <xf numFmtId="0" fontId="12" fillId="3" borderId="0" xfId="0" applyFont="1" applyFill="1" applyBorder="1"/>
    <xf numFmtId="0" fontId="10" fillId="3" borderId="0" xfId="0" applyFont="1" applyFill="1" applyBorder="1" applyAlignment="1">
      <alignment horizontal="right"/>
    </xf>
    <xf numFmtId="0" fontId="2" fillId="13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12" fillId="11" borderId="2" xfId="0" applyFont="1" applyFill="1" applyBorder="1"/>
    <xf numFmtId="0" fontId="12" fillId="11" borderId="3" xfId="0" applyFont="1" applyFill="1" applyBorder="1"/>
    <xf numFmtId="0" fontId="12" fillId="11" borderId="4" xfId="0" applyFont="1" applyFill="1" applyBorder="1"/>
    <xf numFmtId="0" fontId="3" fillId="3" borderId="5" xfId="0" applyFont="1" applyFill="1" applyBorder="1"/>
    <xf numFmtId="0" fontId="12" fillId="11" borderId="6" xfId="0" applyFont="1" applyFill="1" applyBorder="1"/>
    <xf numFmtId="0" fontId="2" fillId="1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0" fontId="12" fillId="11" borderId="9" xfId="0" applyFont="1" applyFill="1" applyBorder="1"/>
    <xf numFmtId="0" fontId="0" fillId="1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0" fontId="0" fillId="13" borderId="0" xfId="0" applyFill="1" applyBorder="1"/>
    <xf numFmtId="0" fontId="4" fillId="3" borderId="5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Border="1"/>
    <xf numFmtId="0" fontId="0" fillId="13" borderId="0" xfId="0" applyFill="1" applyBorder="1" applyAlignment="1">
      <alignment horizontal="left"/>
    </xf>
    <xf numFmtId="0" fontId="0" fillId="11" borderId="0" xfId="0" applyFill="1" applyBorder="1"/>
    <xf numFmtId="0" fontId="28" fillId="14" borderId="3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4" fillId="4" borderId="0" xfId="0" applyFont="1" applyFill="1" applyBorder="1" applyAlignment="1">
      <alignment horizontal="right"/>
    </xf>
    <xf numFmtId="0" fontId="27" fillId="6" borderId="5" xfId="0" applyFont="1" applyFill="1" applyBorder="1" applyAlignment="1">
      <alignment horizontal="left" readingOrder="1"/>
    </xf>
    <xf numFmtId="0" fontId="13" fillId="6" borderId="0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left" readingOrder="1"/>
    </xf>
    <xf numFmtId="0" fontId="24" fillId="6" borderId="0" xfId="0" applyFont="1" applyFill="1" applyBorder="1" applyAlignment="1">
      <alignment horizontal="center"/>
    </xf>
    <xf numFmtId="0" fontId="25" fillId="6" borderId="0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32" fillId="14" borderId="3" xfId="0" applyFont="1" applyFill="1" applyBorder="1" applyAlignment="1">
      <alignment horizontal="left" readingOrder="1"/>
    </xf>
    <xf numFmtId="0" fontId="0" fillId="16" borderId="18" xfId="0" applyFill="1" applyBorder="1"/>
    <xf numFmtId="0" fontId="0" fillId="16" borderId="5" xfId="0" applyFill="1" applyBorder="1"/>
    <xf numFmtId="0" fontId="0" fillId="16" borderId="19" xfId="0" applyFill="1" applyBorder="1"/>
    <xf numFmtId="0" fontId="29" fillId="16" borderId="19" xfId="0" applyFont="1" applyFill="1" applyBorder="1" applyAlignment="1">
      <alignment horizontal="justify" vertical="top" wrapText="1"/>
    </xf>
    <xf numFmtId="0" fontId="29" fillId="16" borderId="19" xfId="0" applyFont="1" applyFill="1" applyBorder="1"/>
    <xf numFmtId="0" fontId="0" fillId="16" borderId="7" xfId="0" applyFill="1" applyBorder="1"/>
    <xf numFmtId="0" fontId="0" fillId="16" borderId="20" xfId="0" applyFill="1" applyBorder="1"/>
    <xf numFmtId="0" fontId="29" fillId="16" borderId="19" xfId="0" applyFont="1" applyFill="1" applyBorder="1" applyAlignment="1">
      <alignment horizontal="justify"/>
    </xf>
    <xf numFmtId="0" fontId="0" fillId="16" borderId="4" xfId="0" applyFill="1" applyBorder="1"/>
    <xf numFmtId="0" fontId="0" fillId="16" borderId="6" xfId="0" applyFill="1" applyBorder="1"/>
    <xf numFmtId="0" fontId="29" fillId="16" borderId="6" xfId="0" applyFont="1" applyFill="1" applyBorder="1" applyAlignment="1">
      <alignment horizontal="justify"/>
    </xf>
    <xf numFmtId="0" fontId="0" fillId="16" borderId="9" xfId="0" applyFill="1" applyBorder="1"/>
    <xf numFmtId="0" fontId="34" fillId="16" borderId="6" xfId="0" applyFont="1" applyFill="1" applyBorder="1"/>
    <xf numFmtId="0" fontId="35" fillId="16" borderId="6" xfId="0" applyFont="1" applyFill="1" applyBorder="1"/>
    <xf numFmtId="0" fontId="20" fillId="8" borderId="0" xfId="0" applyFont="1" applyFill="1" applyBorder="1" applyAlignment="1">
      <alignment horizontal="center"/>
    </xf>
    <xf numFmtId="0" fontId="0" fillId="8" borderId="0" xfId="0" applyFill="1" applyBorder="1" applyAlignment="1" applyProtection="1">
      <alignment horizontal="center"/>
      <protection locked="0"/>
    </xf>
    <xf numFmtId="0" fontId="0" fillId="7" borderId="0" xfId="0" applyFill="1" applyBorder="1" applyAlignment="1">
      <alignment horizontal="left" wrapText="1"/>
    </xf>
    <xf numFmtId="0" fontId="0" fillId="8" borderId="3" xfId="0" applyFill="1" applyBorder="1" applyAlignment="1" applyProtection="1">
      <alignment horizontal="center"/>
      <protection locked="0"/>
    </xf>
    <xf numFmtId="0" fontId="1" fillId="17" borderId="2" xfId="0" applyFont="1" applyFill="1" applyBorder="1" applyAlignment="1">
      <alignment horizontal="center"/>
    </xf>
    <xf numFmtId="0" fontId="1" fillId="17" borderId="3" xfId="0" applyFont="1" applyFill="1" applyBorder="1" applyAlignment="1">
      <alignment horizontal="center"/>
    </xf>
    <xf numFmtId="0" fontId="1" fillId="17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right"/>
    </xf>
    <xf numFmtId="0" fontId="8" fillId="12" borderId="2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9" fillId="12" borderId="5" xfId="0" applyFont="1" applyFill="1" applyBorder="1" applyAlignment="1">
      <alignment horizontal="center"/>
    </xf>
    <xf numFmtId="0" fontId="9" fillId="12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1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22" fillId="15" borderId="8" xfId="0" applyFont="1" applyFill="1" applyBorder="1" applyAlignment="1">
      <alignment horizontal="center"/>
    </xf>
    <xf numFmtId="0" fontId="30" fillId="18" borderId="21" xfId="0" applyFont="1" applyFill="1" applyBorder="1" applyAlignment="1">
      <alignment horizontal="center"/>
    </xf>
    <xf numFmtId="0" fontId="30" fillId="18" borderId="22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Exempl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Atividade 1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Atividade 2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Atividade 3'!A1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Aplica&#231;&#227;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eg"/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4" Type="http://schemas.openxmlformats.org/officeDocument/2006/relationships/image" Target="../media/image1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9</xdr:row>
      <xdr:rowOff>47625</xdr:rowOff>
    </xdr:from>
    <xdr:to>
      <xdr:col>0</xdr:col>
      <xdr:colOff>2114550</xdr:colOff>
      <xdr:row>16</xdr:row>
      <xdr:rowOff>161925</xdr:rowOff>
    </xdr:to>
    <xdr:pic>
      <xdr:nvPicPr>
        <xdr:cNvPr id="8203" name="Imagem 1" descr="calculadora 1.jpg">
          <a:extLst>
            <a:ext uri="{FF2B5EF4-FFF2-40B4-BE49-F238E27FC236}">
              <a16:creationId xmlns:a16="http://schemas.microsoft.com/office/drawing/2014/main" id="{E0DC4CDF-C729-B580-5156-B7CB4A7C2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724150"/>
          <a:ext cx="1514475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971550</xdr:colOff>
      <xdr:row>56</xdr:row>
      <xdr:rowOff>85725</xdr:rowOff>
    </xdr:from>
    <xdr:to>
      <xdr:col>8</xdr:col>
      <xdr:colOff>1381125</xdr:colOff>
      <xdr:row>60</xdr:row>
      <xdr:rowOff>19050</xdr:rowOff>
    </xdr:to>
    <xdr:sp macro="" textlink="">
      <xdr:nvSpPr>
        <xdr:cNvPr id="4108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74C61-0F50-91EC-0BC7-4C9C0D1DA7F0}"/>
            </a:ext>
          </a:extLst>
        </xdr:cNvPr>
        <xdr:cNvSpPr>
          <a:spLocks noChangeArrowheads="1"/>
        </xdr:cNvSpPr>
      </xdr:nvSpPr>
      <xdr:spPr bwMode="auto">
        <a:xfrm rot="16200000" flipH="1">
          <a:off x="8824913" y="13558837"/>
          <a:ext cx="742950" cy="409575"/>
        </a:xfrm>
        <a:prstGeom prst="downArrow">
          <a:avLst>
            <a:gd name="adj1" fmla="val 50000"/>
            <a:gd name="adj2" fmla="val 37069"/>
          </a:avLst>
        </a:prstGeom>
        <a:solidFill>
          <a:srgbClr val="FF66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504825</xdr:colOff>
      <xdr:row>47</xdr:row>
      <xdr:rowOff>76200</xdr:rowOff>
    </xdr:from>
    <xdr:to>
      <xdr:col>13</xdr:col>
      <xdr:colOff>114300</xdr:colOff>
      <xdr:row>49</xdr:row>
      <xdr:rowOff>152400</xdr:rowOff>
    </xdr:to>
    <xdr:sp macro="" textlink="">
      <xdr:nvSpPr>
        <xdr:cNvPr id="7180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71A466-F518-58DC-2066-829CA8944AD7}"/>
            </a:ext>
          </a:extLst>
        </xdr:cNvPr>
        <xdr:cNvSpPr>
          <a:spLocks noChangeArrowheads="1"/>
        </xdr:cNvSpPr>
      </xdr:nvSpPr>
      <xdr:spPr bwMode="auto">
        <a:xfrm rot="-5400000">
          <a:off x="7372350" y="11296650"/>
          <a:ext cx="552450" cy="495300"/>
        </a:xfrm>
        <a:prstGeom prst="downArrow">
          <a:avLst>
            <a:gd name="adj1" fmla="val 50000"/>
            <a:gd name="adj2" fmla="val 37069"/>
          </a:avLst>
        </a:prstGeom>
        <a:solidFill>
          <a:srgbClr val="FF66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866775</xdr:colOff>
      <xdr:row>36</xdr:row>
      <xdr:rowOff>104775</xdr:rowOff>
    </xdr:from>
    <xdr:to>
      <xdr:col>12</xdr:col>
      <xdr:colOff>1457325</xdr:colOff>
      <xdr:row>38</xdr:row>
      <xdr:rowOff>133350</xdr:rowOff>
    </xdr:to>
    <xdr:sp macro="" textlink="">
      <xdr:nvSpPr>
        <xdr:cNvPr id="1040" name="Auto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BDB096-495D-CAEC-518C-0DB88B8CCAA3}"/>
            </a:ext>
          </a:extLst>
        </xdr:cNvPr>
        <xdr:cNvSpPr>
          <a:spLocks noChangeArrowheads="1"/>
        </xdr:cNvSpPr>
      </xdr:nvSpPr>
      <xdr:spPr bwMode="auto">
        <a:xfrm rot="-5400000">
          <a:off x="6605587" y="9805988"/>
          <a:ext cx="409575" cy="590550"/>
        </a:xfrm>
        <a:prstGeom prst="downArrow">
          <a:avLst>
            <a:gd name="adj1" fmla="val 50000"/>
            <a:gd name="adj2" fmla="val 37068"/>
          </a:avLst>
        </a:prstGeom>
        <a:solidFill>
          <a:srgbClr val="FF66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1</xdr:row>
      <xdr:rowOff>47625</xdr:rowOff>
    </xdr:from>
    <xdr:to>
      <xdr:col>7</xdr:col>
      <xdr:colOff>200025</xdr:colOff>
      <xdr:row>1</xdr:row>
      <xdr:rowOff>333375</xdr:rowOff>
    </xdr:to>
    <xdr:pic>
      <xdr:nvPicPr>
        <xdr:cNvPr id="2170" name="Picture 3">
          <a:extLst>
            <a:ext uri="{FF2B5EF4-FFF2-40B4-BE49-F238E27FC236}">
              <a16:creationId xmlns:a16="http://schemas.microsoft.com/office/drawing/2014/main" id="{CBEABAFB-91DB-3E9F-28E1-C85CD2962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238125"/>
          <a:ext cx="790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295275</xdr:colOff>
      <xdr:row>1</xdr:row>
      <xdr:rowOff>47625</xdr:rowOff>
    </xdr:from>
    <xdr:to>
      <xdr:col>9</xdr:col>
      <xdr:colOff>276225</xdr:colOff>
      <xdr:row>1</xdr:row>
      <xdr:rowOff>333375</xdr:rowOff>
    </xdr:to>
    <xdr:pic>
      <xdr:nvPicPr>
        <xdr:cNvPr id="2171" name="Picture 4">
          <a:extLst>
            <a:ext uri="{FF2B5EF4-FFF2-40B4-BE49-F238E27FC236}">
              <a16:creationId xmlns:a16="http://schemas.microsoft.com/office/drawing/2014/main" id="{9C865CCF-513A-98CC-E43D-EBDC541F6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238125"/>
          <a:ext cx="3619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1</xdr:row>
      <xdr:rowOff>47625</xdr:rowOff>
    </xdr:from>
    <xdr:to>
      <xdr:col>7</xdr:col>
      <xdr:colOff>200025</xdr:colOff>
      <xdr:row>1</xdr:row>
      <xdr:rowOff>333375</xdr:rowOff>
    </xdr:to>
    <xdr:pic>
      <xdr:nvPicPr>
        <xdr:cNvPr id="2172" name="Picture 3">
          <a:extLst>
            <a:ext uri="{FF2B5EF4-FFF2-40B4-BE49-F238E27FC236}">
              <a16:creationId xmlns:a16="http://schemas.microsoft.com/office/drawing/2014/main" id="{2CFE3519-EA13-822D-EA95-3BB3F7A70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238125"/>
          <a:ext cx="790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295275</xdr:colOff>
      <xdr:row>1</xdr:row>
      <xdr:rowOff>47625</xdr:rowOff>
    </xdr:from>
    <xdr:to>
      <xdr:col>9</xdr:col>
      <xdr:colOff>276225</xdr:colOff>
      <xdr:row>1</xdr:row>
      <xdr:rowOff>333375</xdr:rowOff>
    </xdr:to>
    <xdr:pic>
      <xdr:nvPicPr>
        <xdr:cNvPr id="2173" name="Picture 4">
          <a:extLst>
            <a:ext uri="{FF2B5EF4-FFF2-40B4-BE49-F238E27FC236}">
              <a16:creationId xmlns:a16="http://schemas.microsoft.com/office/drawing/2014/main" id="{EF387452-9B50-A5DD-7432-C18AAF017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238125"/>
          <a:ext cx="3619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371475</xdr:colOff>
      <xdr:row>33</xdr:row>
      <xdr:rowOff>66675</xdr:rowOff>
    </xdr:from>
    <xdr:to>
      <xdr:col>12</xdr:col>
      <xdr:colOff>200025</xdr:colOff>
      <xdr:row>35</xdr:row>
      <xdr:rowOff>123825</xdr:rowOff>
    </xdr:to>
    <xdr:sp macro="" textlink="">
      <xdr:nvSpPr>
        <xdr:cNvPr id="2174" name="AutoShape 7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69BAFB-17CD-BF4D-4B7C-6D249F13AA8B}"/>
            </a:ext>
          </a:extLst>
        </xdr:cNvPr>
        <xdr:cNvSpPr>
          <a:spLocks noChangeArrowheads="1"/>
        </xdr:cNvSpPr>
      </xdr:nvSpPr>
      <xdr:spPr bwMode="auto">
        <a:xfrm rot="-5400000">
          <a:off x="5162550" y="8715375"/>
          <a:ext cx="438150" cy="990600"/>
        </a:xfrm>
        <a:prstGeom prst="downArrow">
          <a:avLst>
            <a:gd name="adj1" fmla="val 50000"/>
            <a:gd name="adj2" fmla="val 62184"/>
          </a:avLst>
        </a:prstGeom>
        <a:solidFill>
          <a:srgbClr val="FF66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15</xdr:row>
          <xdr:rowOff>47625</xdr:rowOff>
        </xdr:from>
        <xdr:to>
          <xdr:col>8</xdr:col>
          <xdr:colOff>304800</xdr:colOff>
          <xdr:row>16</xdr:row>
          <xdr:rowOff>133350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B8A00188-A993-2B5F-E69C-3CFD839986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16</xdr:row>
          <xdr:rowOff>9525</xdr:rowOff>
        </xdr:from>
        <xdr:to>
          <xdr:col>10</xdr:col>
          <xdr:colOff>371475</xdr:colOff>
          <xdr:row>16</xdr:row>
          <xdr:rowOff>304800</xdr:rowOff>
        </xdr:to>
        <xdr:sp macro="" textlink="">
          <xdr:nvSpPr>
            <xdr:cNvPr id="2065" name="Object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BEAA8E93-95BA-AFF4-FA13-9A28479154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15</xdr:row>
          <xdr:rowOff>104775</xdr:rowOff>
        </xdr:from>
        <xdr:to>
          <xdr:col>11</xdr:col>
          <xdr:colOff>447675</xdr:colOff>
          <xdr:row>16</xdr:row>
          <xdr:rowOff>180975</xdr:rowOff>
        </xdr:to>
        <xdr:sp macro="" textlink="">
          <xdr:nvSpPr>
            <xdr:cNvPr id="2066" name="Object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749F4CE9-A1B2-A933-1528-238220F89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15</xdr:row>
          <xdr:rowOff>47625</xdr:rowOff>
        </xdr:from>
        <xdr:to>
          <xdr:col>8</xdr:col>
          <xdr:colOff>304800</xdr:colOff>
          <xdr:row>16</xdr:row>
          <xdr:rowOff>133350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F0792A94-196C-6FBD-8E71-5ED8397D02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76200</xdr:rowOff>
        </xdr:from>
        <xdr:to>
          <xdr:col>6</xdr:col>
          <xdr:colOff>247650</xdr:colOff>
          <xdr:row>18</xdr:row>
          <xdr:rowOff>152400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F0F09019-1524-DE91-CB6E-787FB71312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19</xdr:row>
          <xdr:rowOff>152400</xdr:rowOff>
        </xdr:from>
        <xdr:to>
          <xdr:col>4</xdr:col>
          <xdr:colOff>276225</xdr:colOff>
          <xdr:row>20</xdr:row>
          <xdr:rowOff>95250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4A3FD3B9-B191-B572-EF47-02BFB491A6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371475</xdr:colOff>
      <xdr:row>36</xdr:row>
      <xdr:rowOff>85725</xdr:rowOff>
    </xdr:from>
    <xdr:to>
      <xdr:col>12</xdr:col>
      <xdr:colOff>304800</xdr:colOff>
      <xdr:row>39</xdr:row>
      <xdr:rowOff>9525</xdr:rowOff>
    </xdr:to>
    <xdr:sp macro="" textlink="">
      <xdr:nvSpPr>
        <xdr:cNvPr id="3090" name="AutoShap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87E5C6-20D1-AD34-3DD7-5C6D8BA31601}"/>
            </a:ext>
          </a:extLst>
        </xdr:cNvPr>
        <xdr:cNvSpPr>
          <a:spLocks noChangeArrowheads="1"/>
        </xdr:cNvSpPr>
      </xdr:nvSpPr>
      <xdr:spPr bwMode="auto">
        <a:xfrm rot="-5400000">
          <a:off x="5548313" y="7300912"/>
          <a:ext cx="495300" cy="733425"/>
        </a:xfrm>
        <a:prstGeom prst="downArrow">
          <a:avLst>
            <a:gd name="adj1" fmla="val 50000"/>
            <a:gd name="adj2" fmla="val 50970"/>
          </a:avLst>
        </a:prstGeom>
        <a:solidFill>
          <a:srgbClr val="FF66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57150</xdr:rowOff>
        </xdr:from>
        <xdr:to>
          <xdr:col>2</xdr:col>
          <xdr:colOff>180975</xdr:colOff>
          <xdr:row>2</xdr:row>
          <xdr:rowOff>266700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A767C53-9B22-0C33-1483-6802BF5D21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14</xdr:row>
          <xdr:rowOff>152400</xdr:rowOff>
        </xdr:from>
        <xdr:to>
          <xdr:col>9</xdr:col>
          <xdr:colOff>114300</xdr:colOff>
          <xdr:row>16</xdr:row>
          <xdr:rowOff>19050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A99FC677-15AC-8DCF-983C-0D12C3B400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14</xdr:row>
          <xdr:rowOff>142875</xdr:rowOff>
        </xdr:from>
        <xdr:to>
          <xdr:col>11</xdr:col>
          <xdr:colOff>504825</xdr:colOff>
          <xdr:row>16</xdr:row>
          <xdr:rowOff>28575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634BCD2-66CF-1F8D-042E-0C91FCF30D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342900</xdr:colOff>
          <xdr:row>14</xdr:row>
          <xdr:rowOff>171450</xdr:rowOff>
        </xdr:from>
        <xdr:to>
          <xdr:col>13</xdr:col>
          <xdr:colOff>447675</xdr:colOff>
          <xdr:row>16</xdr:row>
          <xdr:rowOff>28575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DD795BEB-9210-1133-35D3-96B3E62265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2</xdr:row>
      <xdr:rowOff>257175</xdr:rowOff>
    </xdr:from>
    <xdr:to>
      <xdr:col>4</xdr:col>
      <xdr:colOff>228600</xdr:colOff>
      <xdr:row>7</xdr:row>
      <xdr:rowOff>200025</xdr:rowOff>
    </xdr:to>
    <xdr:pic>
      <xdr:nvPicPr>
        <xdr:cNvPr id="10253" name="Picture 1">
          <a:extLst>
            <a:ext uri="{FF2B5EF4-FFF2-40B4-BE49-F238E27FC236}">
              <a16:creationId xmlns:a16="http://schemas.microsoft.com/office/drawing/2014/main" id="{F28B3715-7A4D-ABF8-8044-2B03A28A3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85825"/>
          <a:ext cx="22860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10</xdr:row>
      <xdr:rowOff>104775</xdr:rowOff>
    </xdr:from>
    <xdr:to>
      <xdr:col>13</xdr:col>
      <xdr:colOff>257175</xdr:colOff>
      <xdr:row>15</xdr:row>
      <xdr:rowOff>180975</xdr:rowOff>
    </xdr:to>
    <xdr:pic>
      <xdr:nvPicPr>
        <xdr:cNvPr id="10254" name="Picture 2">
          <a:extLst>
            <a:ext uri="{FF2B5EF4-FFF2-40B4-BE49-F238E27FC236}">
              <a16:creationId xmlns:a16="http://schemas.microsoft.com/office/drawing/2014/main" id="{F035531B-2EB4-2A6D-9BD6-4F79C82C1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3095625"/>
          <a:ext cx="150495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10</xdr:row>
      <xdr:rowOff>28575</xdr:rowOff>
    </xdr:from>
    <xdr:to>
      <xdr:col>2</xdr:col>
      <xdr:colOff>1543050</xdr:colOff>
      <xdr:row>15</xdr:row>
      <xdr:rowOff>190500</xdr:rowOff>
    </xdr:to>
    <xdr:pic>
      <xdr:nvPicPr>
        <xdr:cNvPr id="9247" name="Imagem 10" descr="CIMG2145-1">
          <a:extLst>
            <a:ext uri="{FF2B5EF4-FFF2-40B4-BE49-F238E27FC236}">
              <a16:creationId xmlns:a16="http://schemas.microsoft.com/office/drawing/2014/main" id="{4165193F-62D3-C8C6-B9CE-05A4D926D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2066925"/>
          <a:ext cx="14573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17</xdr:row>
      <xdr:rowOff>95250</xdr:rowOff>
    </xdr:from>
    <xdr:to>
      <xdr:col>2</xdr:col>
      <xdr:colOff>1362075</xdr:colOff>
      <xdr:row>24</xdr:row>
      <xdr:rowOff>76200</xdr:rowOff>
    </xdr:to>
    <xdr:pic>
      <xdr:nvPicPr>
        <xdr:cNvPr id="9248" name="Imagem 11" descr="Ivoneide">
          <a:extLst>
            <a:ext uri="{FF2B5EF4-FFF2-40B4-BE49-F238E27FC236}">
              <a16:creationId xmlns:a16="http://schemas.microsoft.com/office/drawing/2014/main" id="{CE17D096-B733-7346-6731-C9D72EEC9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495675"/>
          <a:ext cx="12477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</xdr:row>
          <xdr:rowOff>19050</xdr:rowOff>
        </xdr:from>
        <xdr:to>
          <xdr:col>2</xdr:col>
          <xdr:colOff>1571625</xdr:colOff>
          <xdr:row>8</xdr:row>
          <xdr:rowOff>114300</xdr:rowOff>
        </xdr:to>
        <xdr:sp macro="" textlink="">
          <xdr:nvSpPr>
            <xdr:cNvPr id="9235" name="Object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D4A34841-C237-200C-AF7B-E8E1BB32A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219075</xdr:colOff>
      <xdr:row>25</xdr:row>
      <xdr:rowOff>66675</xdr:rowOff>
    </xdr:from>
    <xdr:to>
      <xdr:col>2</xdr:col>
      <xdr:colOff>1323975</xdr:colOff>
      <xdr:row>31</xdr:row>
      <xdr:rowOff>19050</xdr:rowOff>
    </xdr:to>
    <xdr:pic>
      <xdr:nvPicPr>
        <xdr:cNvPr id="9249" name="Imagem 4">
          <a:extLst>
            <a:ext uri="{FF2B5EF4-FFF2-40B4-BE49-F238E27FC236}">
              <a16:creationId xmlns:a16="http://schemas.microsoft.com/office/drawing/2014/main" id="{16BD1907-2818-549F-5365-F7AA544B7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5010150"/>
          <a:ext cx="11049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4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9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8.bin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0" Type="http://schemas.openxmlformats.org/officeDocument/2006/relationships/oleObject" Target="../embeddings/oleObject10.bin"/><Relationship Id="rId4" Type="http://schemas.openxmlformats.org/officeDocument/2006/relationships/oleObject" Target="../embeddings/oleObject7.bin"/><Relationship Id="rId9" Type="http://schemas.openxmlformats.org/officeDocument/2006/relationships/image" Target="../media/image10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4.png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43"/>
  <sheetViews>
    <sheetView tabSelected="1" workbookViewId="0">
      <selection activeCell="A4" sqref="A4"/>
    </sheetView>
  </sheetViews>
  <sheetFormatPr defaultRowHeight="15" x14ac:dyDescent="0.25"/>
  <cols>
    <col min="1" max="1" width="35.85546875" customWidth="1"/>
    <col min="3" max="3" width="9.28515625" customWidth="1"/>
    <col min="4" max="4" width="14.5703125" customWidth="1"/>
    <col min="6" max="6" width="17.28515625" customWidth="1"/>
    <col min="7" max="7" width="30" customWidth="1"/>
    <col min="8" max="8" width="14.42578125" customWidth="1"/>
    <col min="9" max="9" width="19.140625" customWidth="1"/>
    <col min="10" max="71" width="9.140625" style="10"/>
  </cols>
  <sheetData>
    <row r="1" spans="1:9" ht="20.25" x14ac:dyDescent="0.3">
      <c r="A1" s="11" t="s">
        <v>78</v>
      </c>
      <c r="B1" s="140"/>
      <c r="C1" s="140"/>
      <c r="D1" s="140"/>
      <c r="E1" s="140"/>
      <c r="F1" s="140"/>
      <c r="G1" s="140"/>
      <c r="H1" s="12"/>
      <c r="I1" s="13"/>
    </row>
    <row r="2" spans="1:9" ht="29.25" customHeight="1" x14ac:dyDescent="0.3">
      <c r="A2" s="14"/>
      <c r="B2" s="15"/>
      <c r="C2" s="15"/>
      <c r="D2" s="15"/>
      <c r="E2" s="15"/>
      <c r="F2" s="15"/>
      <c r="G2" s="15"/>
      <c r="H2" s="15"/>
      <c r="I2" s="16"/>
    </row>
    <row r="3" spans="1:9" ht="20.25" x14ac:dyDescent="0.3">
      <c r="A3" s="14" t="s">
        <v>79</v>
      </c>
      <c r="B3" s="138"/>
      <c r="C3" s="138"/>
      <c r="D3" s="17" t="s">
        <v>80</v>
      </c>
      <c r="E3" s="138"/>
      <c r="F3" s="138"/>
      <c r="G3" s="138"/>
      <c r="H3" s="15"/>
      <c r="I3" s="16"/>
    </row>
    <row r="4" spans="1:9" ht="30.75" customHeight="1" x14ac:dyDescent="0.3">
      <c r="A4" s="14"/>
      <c r="B4" s="15"/>
      <c r="C4" s="15"/>
      <c r="D4" s="15"/>
      <c r="E4" s="15"/>
      <c r="F4" s="15"/>
      <c r="G4" s="15"/>
      <c r="H4" s="15"/>
      <c r="I4" s="16"/>
    </row>
    <row r="5" spans="1:9" ht="20.25" x14ac:dyDescent="0.3">
      <c r="A5" s="14" t="s">
        <v>81</v>
      </c>
      <c r="B5" s="138">
        <v>2010</v>
      </c>
      <c r="C5" s="138"/>
      <c r="D5" s="15"/>
      <c r="E5" s="15"/>
      <c r="F5" s="15"/>
      <c r="G5" s="15"/>
      <c r="H5" s="15"/>
      <c r="I5" s="16"/>
    </row>
    <row r="6" spans="1:9" ht="26.25" customHeight="1" x14ac:dyDescent="0.3">
      <c r="A6" s="18"/>
      <c r="B6" s="15"/>
      <c r="C6" s="15"/>
      <c r="D6" s="15"/>
      <c r="E6" s="15"/>
      <c r="F6" s="15"/>
      <c r="G6" s="15"/>
      <c r="H6" s="15"/>
      <c r="I6" s="16"/>
    </row>
    <row r="7" spans="1:9" ht="20.25" x14ac:dyDescent="0.3">
      <c r="A7" s="14" t="s">
        <v>82</v>
      </c>
      <c r="B7" s="138"/>
      <c r="C7" s="138"/>
      <c r="D7" s="138"/>
      <c r="E7" s="138"/>
      <c r="F7" s="138"/>
      <c r="G7" s="138"/>
      <c r="H7" s="15"/>
      <c r="I7" s="16"/>
    </row>
    <row r="8" spans="1:9" ht="20.25" x14ac:dyDescent="0.3">
      <c r="A8" s="18"/>
      <c r="B8" s="15"/>
      <c r="C8" s="15"/>
      <c r="D8" s="15"/>
      <c r="E8" s="15"/>
      <c r="F8" s="15"/>
      <c r="G8" s="15"/>
      <c r="H8" s="15"/>
      <c r="I8" s="16"/>
    </row>
    <row r="9" spans="1:9" ht="23.25" customHeight="1" x14ac:dyDescent="0.3">
      <c r="A9" s="14" t="s">
        <v>83</v>
      </c>
      <c r="B9" s="139" t="s">
        <v>84</v>
      </c>
      <c r="C9" s="139"/>
      <c r="D9" s="139"/>
      <c r="E9" s="139"/>
      <c r="F9" s="139"/>
      <c r="G9" s="139"/>
      <c r="H9" s="15"/>
      <c r="I9" s="16"/>
    </row>
    <row r="10" spans="1:9" x14ac:dyDescent="0.25">
      <c r="A10" s="19"/>
      <c r="B10" s="139" t="s">
        <v>85</v>
      </c>
      <c r="C10" s="139"/>
      <c r="D10" s="139"/>
      <c r="E10" s="139"/>
      <c r="F10" s="139"/>
      <c r="G10" s="139"/>
      <c r="H10" s="15"/>
      <c r="I10" s="16"/>
    </row>
    <row r="11" spans="1:9" x14ac:dyDescent="0.25">
      <c r="A11" s="19"/>
      <c r="B11" s="139" t="s">
        <v>86</v>
      </c>
      <c r="C11" s="139"/>
      <c r="D11" s="139"/>
      <c r="E11" s="139"/>
      <c r="F11" s="139"/>
      <c r="G11" s="139"/>
      <c r="H11" s="15"/>
      <c r="I11" s="16"/>
    </row>
    <row r="12" spans="1:9" x14ac:dyDescent="0.25">
      <c r="A12" s="19"/>
      <c r="B12" s="139" t="s">
        <v>87</v>
      </c>
      <c r="C12" s="139"/>
      <c r="D12" s="139"/>
      <c r="E12" s="139"/>
      <c r="F12" s="139"/>
      <c r="G12" s="139"/>
      <c r="H12" s="15"/>
      <c r="I12" s="16"/>
    </row>
    <row r="13" spans="1:9" x14ac:dyDescent="0.25">
      <c r="A13" s="19"/>
      <c r="B13" s="139"/>
      <c r="C13" s="139"/>
      <c r="D13" s="139"/>
      <c r="E13" s="139"/>
      <c r="F13" s="139"/>
      <c r="G13" s="139"/>
      <c r="H13" s="15"/>
      <c r="I13" s="16"/>
    </row>
    <row r="14" spans="1:9" x14ac:dyDescent="0.25">
      <c r="A14" s="19"/>
      <c r="B14" s="15"/>
      <c r="C14" s="15"/>
      <c r="D14" s="15"/>
      <c r="E14" s="15"/>
      <c r="F14" s="15"/>
      <c r="G14" s="15"/>
      <c r="H14" s="15"/>
      <c r="I14" s="16"/>
    </row>
    <row r="15" spans="1:9" ht="25.5" x14ac:dyDescent="0.35">
      <c r="A15" s="20"/>
      <c r="B15" s="137" t="s">
        <v>88</v>
      </c>
      <c r="C15" s="137"/>
      <c r="D15" s="137"/>
      <c r="E15" s="137"/>
      <c r="F15" s="137"/>
      <c r="G15" s="137"/>
      <c r="H15" s="15"/>
      <c r="I15" s="16"/>
    </row>
    <row r="16" spans="1:9" ht="25.5" x14ac:dyDescent="0.35">
      <c r="A16" s="19"/>
      <c r="B16" s="21"/>
      <c r="C16" s="22"/>
      <c r="D16" s="22"/>
      <c r="E16" s="22" t="s">
        <v>89</v>
      </c>
      <c r="F16" s="22"/>
      <c r="G16" s="21"/>
      <c r="H16" s="15"/>
      <c r="I16" s="16"/>
    </row>
    <row r="17" spans="1:9" ht="30" customHeight="1" x14ac:dyDescent="0.25">
      <c r="A17" s="23"/>
      <c r="B17" s="24"/>
      <c r="C17" s="24"/>
      <c r="D17" s="24"/>
      <c r="E17" s="24"/>
      <c r="F17" s="24"/>
      <c r="G17" s="24"/>
      <c r="H17" s="25"/>
      <c r="I17" s="26"/>
    </row>
    <row r="18" spans="1:9" s="10" customFormat="1" x14ac:dyDescent="0.25"/>
    <row r="19" spans="1:9" s="10" customFormat="1" x14ac:dyDescent="0.25"/>
    <row r="20" spans="1:9" s="10" customFormat="1" x14ac:dyDescent="0.25"/>
    <row r="21" spans="1:9" s="10" customFormat="1" x14ac:dyDescent="0.25"/>
    <row r="22" spans="1:9" s="10" customFormat="1" x14ac:dyDescent="0.25"/>
    <row r="23" spans="1:9" s="10" customFormat="1" x14ac:dyDescent="0.25"/>
    <row r="24" spans="1:9" s="10" customFormat="1" x14ac:dyDescent="0.25"/>
    <row r="25" spans="1:9" s="10" customFormat="1" x14ac:dyDescent="0.25"/>
    <row r="26" spans="1:9" s="10" customFormat="1" x14ac:dyDescent="0.25"/>
    <row r="27" spans="1:9" s="10" customFormat="1" x14ac:dyDescent="0.25"/>
    <row r="28" spans="1:9" s="10" customFormat="1" x14ac:dyDescent="0.25"/>
    <row r="29" spans="1:9" s="10" customFormat="1" x14ac:dyDescent="0.25"/>
    <row r="30" spans="1:9" s="10" customFormat="1" x14ac:dyDescent="0.25"/>
    <row r="31" spans="1:9" s="10" customFormat="1" x14ac:dyDescent="0.25"/>
    <row r="32" spans="1:9" s="10" customFormat="1" x14ac:dyDescent="0.25"/>
    <row r="33" s="10" customFormat="1" x14ac:dyDescent="0.25"/>
    <row r="34" s="10" customFormat="1" x14ac:dyDescent="0.25"/>
    <row r="35" s="10" customFormat="1" x14ac:dyDescent="0.25"/>
    <row r="36" s="10" customFormat="1" x14ac:dyDescent="0.25"/>
    <row r="37" s="10" customFormat="1" x14ac:dyDescent="0.25"/>
    <row r="38" s="10" customFormat="1" x14ac:dyDescent="0.25"/>
    <row r="39" s="10" customFormat="1" x14ac:dyDescent="0.25"/>
    <row r="40" s="10" customFormat="1" x14ac:dyDescent="0.25"/>
    <row r="41" s="10" customFormat="1" x14ac:dyDescent="0.25"/>
    <row r="42" s="10" customFormat="1" x14ac:dyDescent="0.25"/>
    <row r="43" s="10" customFormat="1" x14ac:dyDescent="0.25"/>
    <row r="44" s="10" customFormat="1" x14ac:dyDescent="0.25"/>
    <row r="45" s="10" customFormat="1" x14ac:dyDescent="0.25"/>
    <row r="46" s="10" customFormat="1" x14ac:dyDescent="0.25"/>
    <row r="47" s="10" customFormat="1" x14ac:dyDescent="0.25"/>
    <row r="48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</sheetData>
  <mergeCells count="11">
    <mergeCell ref="B13:G13"/>
    <mergeCell ref="B15:G15"/>
    <mergeCell ref="B7:G7"/>
    <mergeCell ref="B9:G9"/>
    <mergeCell ref="B10:G10"/>
    <mergeCell ref="B11:G11"/>
    <mergeCell ref="B1:G1"/>
    <mergeCell ref="B3:C3"/>
    <mergeCell ref="E3:G3"/>
    <mergeCell ref="B5:C5"/>
    <mergeCell ref="B12:G12"/>
  </mergeCells>
  <phoneticPr fontId="7" type="noConversion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754"/>
  <sheetViews>
    <sheetView topLeftCell="A4" workbookViewId="0">
      <selection activeCell="F68" sqref="F68"/>
    </sheetView>
  </sheetViews>
  <sheetFormatPr defaultRowHeight="15" x14ac:dyDescent="0.25"/>
  <cols>
    <col min="1" max="1" width="3.5703125" style="1" customWidth="1"/>
    <col min="2" max="2" width="18.42578125" style="1" customWidth="1"/>
    <col min="3" max="3" width="8.5703125" style="1" customWidth="1"/>
    <col min="4" max="4" width="13.140625" style="1" customWidth="1"/>
    <col min="5" max="5" width="17.85546875" style="1" customWidth="1"/>
    <col min="6" max="6" width="19.28515625" style="1" customWidth="1"/>
    <col min="7" max="7" width="9.140625" style="1"/>
    <col min="8" max="8" width="30.28515625" style="1" customWidth="1"/>
    <col min="9" max="9" width="40.140625" style="1" customWidth="1"/>
    <col min="10" max="10" width="3.7109375" style="1" customWidth="1"/>
    <col min="11" max="11" width="0.140625" style="1" customWidth="1"/>
    <col min="12" max="82" width="9.140625" style="10"/>
    <col min="83" max="16384" width="9.140625" style="1"/>
  </cols>
  <sheetData>
    <row r="1" spans="1:10" ht="26.25" x14ac:dyDescent="0.4">
      <c r="A1" s="141" t="s">
        <v>38</v>
      </c>
      <c r="B1" s="142"/>
      <c r="C1" s="142"/>
      <c r="D1" s="142"/>
      <c r="E1" s="142"/>
      <c r="F1" s="142"/>
      <c r="G1" s="142"/>
      <c r="H1" s="142"/>
      <c r="I1" s="142"/>
      <c r="J1" s="143"/>
    </row>
    <row r="2" spans="1:10" x14ac:dyDescent="0.25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ht="15" customHeight="1" x14ac:dyDescent="0.3">
      <c r="A3" s="39"/>
      <c r="B3" s="146" t="s">
        <v>77</v>
      </c>
      <c r="C3" s="146"/>
      <c r="D3" s="146"/>
      <c r="E3" s="146"/>
      <c r="F3" s="146"/>
      <c r="G3" s="146"/>
      <c r="H3" s="146"/>
      <c r="I3" s="146"/>
      <c r="J3" s="41"/>
    </row>
    <row r="4" spans="1:10" ht="18.75" x14ac:dyDescent="0.3">
      <c r="A4" s="39"/>
      <c r="B4" s="144" t="s">
        <v>0</v>
      </c>
      <c r="C4" s="144"/>
      <c r="D4" s="144"/>
      <c r="E4" s="144"/>
      <c r="F4" s="144"/>
      <c r="G4" s="144"/>
      <c r="H4" s="144"/>
      <c r="I4" s="144"/>
      <c r="J4" s="41"/>
    </row>
    <row r="5" spans="1:10" x14ac:dyDescent="0.25">
      <c r="A5" s="39"/>
      <c r="B5" s="40"/>
      <c r="C5" s="40"/>
      <c r="D5" s="40"/>
      <c r="E5" s="40"/>
      <c r="F5" s="40"/>
      <c r="G5" s="40"/>
      <c r="H5" s="40"/>
      <c r="I5" s="40"/>
      <c r="J5" s="41"/>
    </row>
    <row r="6" spans="1:10" ht="18.75" x14ac:dyDescent="0.3">
      <c r="A6" s="39"/>
      <c r="B6" s="43" t="s">
        <v>1</v>
      </c>
      <c r="C6" s="43"/>
      <c r="D6" s="43"/>
      <c r="E6" s="43"/>
      <c r="F6" s="43"/>
      <c r="G6" s="43"/>
      <c r="H6" s="43"/>
      <c r="I6" s="43"/>
      <c r="J6" s="41"/>
    </row>
    <row r="7" spans="1:10" ht="18.75" x14ac:dyDescent="0.3">
      <c r="A7" s="39"/>
      <c r="B7" s="43" t="s">
        <v>39</v>
      </c>
      <c r="C7" s="43"/>
      <c r="D7" s="43"/>
      <c r="E7" s="43"/>
      <c r="F7" s="43"/>
      <c r="G7" s="43"/>
      <c r="H7" s="43"/>
      <c r="I7" s="43"/>
      <c r="J7" s="41"/>
    </row>
    <row r="8" spans="1:10" ht="18.75" x14ac:dyDescent="0.3">
      <c r="A8" s="39"/>
      <c r="B8" s="43"/>
      <c r="C8" s="43"/>
      <c r="D8" s="43"/>
      <c r="E8" s="43"/>
      <c r="F8" s="43"/>
      <c r="G8" s="43"/>
      <c r="H8" s="43"/>
      <c r="I8" s="43"/>
      <c r="J8" s="41"/>
    </row>
    <row r="9" spans="1:10" ht="18.75" x14ac:dyDescent="0.3">
      <c r="A9" s="39"/>
      <c r="B9" s="44" t="s">
        <v>2</v>
      </c>
      <c r="C9" s="44"/>
      <c r="D9" s="44"/>
      <c r="E9" s="44"/>
      <c r="F9" s="44"/>
      <c r="G9" s="44"/>
      <c r="H9" s="43"/>
      <c r="I9" s="43"/>
      <c r="J9" s="41"/>
    </row>
    <row r="10" spans="1:10" ht="18.75" x14ac:dyDescent="0.3">
      <c r="A10" s="39"/>
      <c r="B10" s="43" t="s">
        <v>109</v>
      </c>
      <c r="C10" s="43"/>
      <c r="D10" s="43"/>
      <c r="E10" s="43"/>
      <c r="F10" s="43"/>
      <c r="G10" s="43"/>
      <c r="H10" s="43"/>
      <c r="I10" s="43"/>
      <c r="J10" s="41"/>
    </row>
    <row r="11" spans="1:10" ht="18.75" x14ac:dyDescent="0.3">
      <c r="A11" s="39"/>
      <c r="B11" s="43" t="s">
        <v>110</v>
      </c>
      <c r="C11" s="43"/>
      <c r="D11" s="43"/>
      <c r="E11" s="43"/>
      <c r="F11" s="43"/>
      <c r="G11" s="43"/>
      <c r="H11" s="43"/>
      <c r="I11" s="43"/>
      <c r="J11" s="41"/>
    </row>
    <row r="12" spans="1:10" ht="18.75" x14ac:dyDescent="0.3">
      <c r="A12" s="39"/>
      <c r="B12" s="43" t="s">
        <v>111</v>
      </c>
      <c r="C12" s="43"/>
      <c r="D12" s="43"/>
      <c r="E12" s="43"/>
      <c r="F12" s="43"/>
      <c r="G12" s="43"/>
      <c r="H12" s="43"/>
      <c r="I12" s="43"/>
      <c r="J12" s="41"/>
    </row>
    <row r="13" spans="1:10" ht="18.75" x14ac:dyDescent="0.3">
      <c r="A13" s="39"/>
      <c r="B13" s="43" t="s">
        <v>66</v>
      </c>
      <c r="C13" s="43"/>
      <c r="D13" s="43"/>
      <c r="E13" s="43"/>
      <c r="F13" s="43"/>
      <c r="G13" s="43"/>
      <c r="H13" s="43"/>
      <c r="I13" s="43"/>
      <c r="J13" s="41"/>
    </row>
    <row r="14" spans="1:10" ht="18.75" x14ac:dyDescent="0.3">
      <c r="A14" s="39"/>
      <c r="B14" s="43"/>
      <c r="C14" s="43"/>
      <c r="D14" s="43"/>
      <c r="E14" s="43"/>
      <c r="F14" s="43"/>
      <c r="G14" s="43"/>
      <c r="H14" s="43"/>
      <c r="I14" s="43"/>
      <c r="J14" s="41"/>
    </row>
    <row r="15" spans="1:10" ht="18.75" x14ac:dyDescent="0.3">
      <c r="A15" s="39"/>
      <c r="B15" s="44" t="s">
        <v>4</v>
      </c>
      <c r="C15" s="44"/>
      <c r="D15" s="44"/>
      <c r="E15" s="44"/>
      <c r="F15" s="44"/>
      <c r="G15" s="44"/>
      <c r="H15" s="44"/>
      <c r="I15" s="44"/>
      <c r="J15" s="41"/>
    </row>
    <row r="16" spans="1:10" ht="18.75" x14ac:dyDescent="0.3">
      <c r="A16" s="39"/>
      <c r="B16" s="43"/>
      <c r="C16" s="43"/>
      <c r="D16" s="43"/>
      <c r="E16" s="43"/>
      <c r="F16" s="43"/>
      <c r="G16" s="45" t="s">
        <v>3</v>
      </c>
      <c r="H16" s="43"/>
      <c r="I16" s="43"/>
      <c r="J16" s="41"/>
    </row>
    <row r="17" spans="1:11" ht="18.75" x14ac:dyDescent="0.3">
      <c r="A17" s="39"/>
      <c r="B17" s="43"/>
      <c r="C17" s="43"/>
      <c r="D17" s="43"/>
      <c r="E17" s="43"/>
      <c r="F17" s="43"/>
      <c r="G17" s="43"/>
      <c r="H17" s="43"/>
      <c r="I17" s="43"/>
      <c r="J17" s="41"/>
    </row>
    <row r="18" spans="1:11" ht="18.75" x14ac:dyDescent="0.3">
      <c r="A18" s="39"/>
      <c r="B18" s="46" t="s">
        <v>34</v>
      </c>
      <c r="C18" s="46"/>
      <c r="D18" s="46"/>
      <c r="E18" s="46"/>
      <c r="F18" s="46"/>
      <c r="G18" s="46"/>
      <c r="H18" s="46"/>
      <c r="I18" s="46"/>
      <c r="J18" s="47"/>
      <c r="K18" s="2"/>
    </row>
    <row r="19" spans="1:11" ht="18.75" x14ac:dyDescent="0.3">
      <c r="A19" s="39"/>
      <c r="B19" s="43"/>
      <c r="C19" s="43"/>
      <c r="D19" s="43"/>
      <c r="E19" s="43"/>
      <c r="F19" s="43"/>
      <c r="G19" s="43"/>
      <c r="H19" s="43"/>
      <c r="I19" s="43"/>
      <c r="J19" s="41"/>
    </row>
    <row r="20" spans="1:11" ht="18.75" x14ac:dyDescent="0.3">
      <c r="A20" s="39"/>
      <c r="B20" s="44" t="s">
        <v>62</v>
      </c>
      <c r="C20" s="44"/>
      <c r="D20" s="43"/>
      <c r="E20" s="43"/>
      <c r="F20" s="43"/>
      <c r="G20" s="43"/>
      <c r="H20" s="43"/>
      <c r="I20" s="43"/>
      <c r="J20" s="41"/>
    </row>
    <row r="21" spans="1:11" ht="18.75" x14ac:dyDescent="0.3">
      <c r="A21" s="39"/>
      <c r="B21" s="43" t="s">
        <v>5</v>
      </c>
      <c r="C21" s="43"/>
      <c r="D21" s="43"/>
      <c r="E21" s="43"/>
      <c r="F21" s="43"/>
      <c r="G21" s="43"/>
      <c r="H21" s="43"/>
      <c r="I21" s="43"/>
      <c r="J21" s="41"/>
    </row>
    <row r="22" spans="1:11" ht="18.75" x14ac:dyDescent="0.3">
      <c r="A22" s="39"/>
      <c r="B22" s="43" t="s">
        <v>6</v>
      </c>
      <c r="C22" s="43"/>
      <c r="D22" s="43"/>
      <c r="E22" s="43"/>
      <c r="F22" s="43"/>
      <c r="G22" s="43"/>
      <c r="H22" s="43"/>
      <c r="I22" s="43"/>
      <c r="J22" s="41"/>
    </row>
    <row r="23" spans="1:11" ht="18.75" x14ac:dyDescent="0.3">
      <c r="A23" s="39"/>
      <c r="B23" s="43" t="s">
        <v>7</v>
      </c>
      <c r="C23" s="43"/>
      <c r="D23" s="43"/>
      <c r="E23" s="43"/>
      <c r="F23" s="43"/>
      <c r="G23" s="43"/>
      <c r="H23" s="43"/>
      <c r="I23" s="43"/>
      <c r="J23" s="41"/>
    </row>
    <row r="24" spans="1:11" ht="18.75" x14ac:dyDescent="0.3">
      <c r="A24" s="39"/>
      <c r="B24" s="44" t="s">
        <v>63</v>
      </c>
      <c r="C24" s="43"/>
      <c r="D24" s="43"/>
      <c r="E24" s="43"/>
      <c r="F24" s="43"/>
      <c r="G24" s="43"/>
      <c r="H24" s="43"/>
      <c r="I24" s="43"/>
      <c r="J24" s="41"/>
    </row>
    <row r="25" spans="1:11" ht="18.75" x14ac:dyDescent="0.3">
      <c r="A25" s="39"/>
      <c r="B25" s="43" t="s">
        <v>9</v>
      </c>
      <c r="C25" s="43"/>
      <c r="D25" s="43"/>
      <c r="E25" s="43"/>
      <c r="F25" s="43"/>
      <c r="G25" s="43"/>
      <c r="H25" s="43"/>
      <c r="I25" s="43"/>
      <c r="J25" s="41"/>
    </row>
    <row r="26" spans="1:11" ht="18.75" x14ac:dyDescent="0.3">
      <c r="A26" s="39"/>
      <c r="B26" s="43" t="s">
        <v>10</v>
      </c>
      <c r="C26" s="43"/>
      <c r="D26" s="43"/>
      <c r="E26" s="43"/>
      <c r="F26" s="43"/>
      <c r="G26" s="43"/>
      <c r="H26" s="43"/>
      <c r="I26" s="43"/>
      <c r="J26" s="41"/>
    </row>
    <row r="27" spans="1:11" ht="18.75" x14ac:dyDescent="0.3">
      <c r="A27" s="39"/>
      <c r="B27" s="43"/>
      <c r="C27" s="43"/>
      <c r="D27" s="43"/>
      <c r="E27" s="43"/>
      <c r="F27" s="43"/>
      <c r="G27" s="43"/>
      <c r="H27" s="43"/>
      <c r="I27" s="43"/>
      <c r="J27" s="41"/>
    </row>
    <row r="28" spans="1:11" ht="18.75" x14ac:dyDescent="0.3">
      <c r="A28" s="39"/>
      <c r="B28" s="44" t="s">
        <v>16</v>
      </c>
      <c r="C28" s="44"/>
      <c r="D28" s="44"/>
      <c r="E28" s="44"/>
      <c r="F28" s="44"/>
      <c r="G28" s="44"/>
      <c r="H28" s="44"/>
      <c r="I28" s="44"/>
      <c r="J28" s="41"/>
    </row>
    <row r="29" spans="1:11" ht="18.75" x14ac:dyDescent="0.3">
      <c r="A29" s="39"/>
      <c r="B29" s="44" t="s">
        <v>11</v>
      </c>
      <c r="C29" s="44"/>
      <c r="D29" s="44"/>
      <c r="E29" s="44"/>
      <c r="F29" s="44"/>
      <c r="G29" s="44"/>
      <c r="H29" s="44"/>
      <c r="I29" s="44"/>
      <c r="J29" s="41"/>
    </row>
    <row r="30" spans="1:11" ht="18.75" x14ac:dyDescent="0.3">
      <c r="A30" s="39"/>
      <c r="B30" s="45"/>
      <c r="C30" s="45"/>
      <c r="D30" s="45"/>
      <c r="E30" s="45"/>
      <c r="F30" s="45"/>
      <c r="G30" s="45"/>
      <c r="H30" s="43"/>
      <c r="I30" s="43"/>
      <c r="J30" s="41"/>
    </row>
    <row r="31" spans="1:11" ht="18.75" x14ac:dyDescent="0.3">
      <c r="A31" s="39"/>
      <c r="B31" s="48" t="s">
        <v>13</v>
      </c>
      <c r="C31" s="42">
        <v>256</v>
      </c>
      <c r="D31" s="48" t="s">
        <v>12</v>
      </c>
      <c r="E31" s="45">
        <v>24</v>
      </c>
      <c r="F31" s="45" t="s">
        <v>64</v>
      </c>
      <c r="G31" s="49">
        <v>108</v>
      </c>
      <c r="H31" s="43"/>
      <c r="I31" s="43"/>
      <c r="J31" s="41"/>
    </row>
    <row r="32" spans="1:11" ht="18.75" x14ac:dyDescent="0.3">
      <c r="A32" s="39"/>
      <c r="B32" s="45"/>
      <c r="C32" s="144">
        <f>(C31-E31)</f>
        <v>232</v>
      </c>
      <c r="D32" s="144"/>
      <c r="E32" s="45" t="s">
        <v>15</v>
      </c>
      <c r="F32" s="49">
        <v>108</v>
      </c>
      <c r="G32" s="45"/>
      <c r="H32" s="43"/>
      <c r="I32" s="43"/>
      <c r="J32" s="41"/>
    </row>
    <row r="33" spans="1:10" ht="18.75" x14ac:dyDescent="0.3">
      <c r="A33" s="39"/>
      <c r="B33" s="45"/>
      <c r="C33" s="45"/>
      <c r="D33" s="144">
        <f>(C32*F32)</f>
        <v>25056</v>
      </c>
      <c r="E33" s="144"/>
      <c r="F33" s="45"/>
      <c r="G33" s="45"/>
      <c r="H33" s="43"/>
      <c r="I33" s="43"/>
      <c r="J33" s="41"/>
    </row>
    <row r="34" spans="1:10" ht="18.75" x14ac:dyDescent="0.3">
      <c r="A34" s="39"/>
      <c r="B34" s="45"/>
      <c r="C34" s="45"/>
      <c r="D34" s="45"/>
      <c r="E34" s="45"/>
      <c r="F34" s="45"/>
      <c r="G34" s="45"/>
      <c r="H34" s="43"/>
      <c r="I34" s="43"/>
      <c r="J34" s="41"/>
    </row>
    <row r="35" spans="1:10" ht="18.75" x14ac:dyDescent="0.3">
      <c r="A35" s="39"/>
      <c r="B35" s="43" t="s">
        <v>112</v>
      </c>
      <c r="C35" s="43"/>
      <c r="D35" s="43"/>
      <c r="E35" s="43"/>
      <c r="F35" s="43"/>
      <c r="G35" s="43"/>
      <c r="H35" s="43"/>
      <c r="I35" s="43"/>
      <c r="J35" s="41"/>
    </row>
    <row r="36" spans="1:10" ht="18.75" x14ac:dyDescent="0.3">
      <c r="A36" s="39"/>
      <c r="B36" s="43"/>
      <c r="C36" s="43"/>
      <c r="D36" s="43"/>
      <c r="E36" s="43"/>
      <c r="F36" s="43"/>
      <c r="G36" s="43"/>
      <c r="H36" s="43"/>
      <c r="I36" s="43"/>
      <c r="J36" s="41"/>
    </row>
    <row r="37" spans="1:10" ht="18.75" x14ac:dyDescent="0.3">
      <c r="A37" s="39"/>
      <c r="B37" s="44" t="s">
        <v>37</v>
      </c>
      <c r="C37" s="44"/>
      <c r="D37" s="44"/>
      <c r="E37" s="44"/>
      <c r="F37" s="44"/>
      <c r="G37" s="44"/>
      <c r="H37" s="44"/>
      <c r="I37" s="43"/>
      <c r="J37" s="41"/>
    </row>
    <row r="38" spans="1:10" ht="18.75" x14ac:dyDescent="0.3">
      <c r="A38" s="39"/>
      <c r="B38" s="43"/>
      <c r="C38" s="43"/>
      <c r="D38" s="43"/>
      <c r="E38" s="43"/>
      <c r="F38" s="43"/>
      <c r="G38" s="43"/>
      <c r="H38" s="43"/>
      <c r="I38" s="43"/>
      <c r="J38" s="41"/>
    </row>
    <row r="39" spans="1:10" ht="18.75" x14ac:dyDescent="0.3">
      <c r="A39" s="39"/>
      <c r="B39" s="43" t="s">
        <v>113</v>
      </c>
      <c r="C39" s="43"/>
      <c r="D39" s="43"/>
      <c r="E39" s="43"/>
      <c r="F39" s="43"/>
      <c r="G39" s="43"/>
      <c r="H39" s="43"/>
      <c r="I39" s="43"/>
      <c r="J39" s="41"/>
    </row>
    <row r="40" spans="1:10" ht="18.75" x14ac:dyDescent="0.3">
      <c r="A40" s="39"/>
      <c r="B40" s="43"/>
      <c r="C40" s="45">
        <v>25056</v>
      </c>
      <c r="D40" s="48" t="s">
        <v>17</v>
      </c>
      <c r="E40" s="45">
        <v>108</v>
      </c>
      <c r="F40" s="43"/>
      <c r="G40" s="43"/>
      <c r="H40" s="43"/>
      <c r="I40" s="43"/>
      <c r="J40" s="41"/>
    </row>
    <row r="41" spans="1:10" ht="18.75" x14ac:dyDescent="0.3">
      <c r="A41" s="39"/>
      <c r="B41" s="43"/>
      <c r="C41" s="45"/>
      <c r="D41" s="144">
        <f>(C40/E40)</f>
        <v>232</v>
      </c>
      <c r="E41" s="144"/>
      <c r="F41" s="43"/>
      <c r="G41" s="43"/>
      <c r="H41" s="43"/>
      <c r="I41" s="43"/>
      <c r="J41" s="41"/>
    </row>
    <row r="42" spans="1:10" ht="18.75" x14ac:dyDescent="0.3">
      <c r="A42" s="39"/>
      <c r="B42" s="43"/>
      <c r="C42" s="43"/>
      <c r="D42" s="43"/>
      <c r="E42" s="43"/>
      <c r="F42" s="43"/>
      <c r="G42" s="43"/>
      <c r="H42" s="43"/>
      <c r="I42" s="43"/>
      <c r="J42" s="41"/>
    </row>
    <row r="43" spans="1:10" ht="18.75" x14ac:dyDescent="0.3">
      <c r="A43" s="39"/>
      <c r="B43" s="43" t="s">
        <v>114</v>
      </c>
      <c r="C43" s="43"/>
      <c r="D43" s="43"/>
      <c r="E43" s="43"/>
      <c r="F43" s="43"/>
      <c r="G43" s="43"/>
      <c r="H43" s="43"/>
      <c r="I43" s="43"/>
      <c r="J43" s="41"/>
    </row>
    <row r="44" spans="1:10" ht="18.75" x14ac:dyDescent="0.3">
      <c r="A44" s="39"/>
      <c r="B44" s="43" t="s">
        <v>18</v>
      </c>
      <c r="C44" s="43"/>
      <c r="D44" s="43"/>
      <c r="E44" s="43"/>
      <c r="F44" s="43"/>
      <c r="G44" s="43"/>
      <c r="H44" s="43"/>
      <c r="I44" s="43"/>
      <c r="J44" s="41"/>
    </row>
    <row r="45" spans="1:10" ht="18.75" x14ac:dyDescent="0.3">
      <c r="A45" s="39"/>
      <c r="B45" s="43"/>
      <c r="C45" s="48">
        <v>232</v>
      </c>
      <c r="D45" s="42" t="s">
        <v>19</v>
      </c>
      <c r="E45" s="49">
        <v>24</v>
      </c>
      <c r="F45" s="43"/>
      <c r="G45" s="43"/>
      <c r="H45" s="43"/>
      <c r="I45" s="43"/>
      <c r="J45" s="41"/>
    </row>
    <row r="46" spans="1:10" ht="18.75" x14ac:dyDescent="0.3">
      <c r="A46" s="39"/>
      <c r="B46" s="43"/>
      <c r="C46" s="45"/>
      <c r="D46" s="145">
        <f>(C45+E45)</f>
        <v>256</v>
      </c>
      <c r="E46" s="145"/>
      <c r="F46" s="43"/>
      <c r="G46" s="43"/>
      <c r="H46" s="43"/>
      <c r="I46" s="43"/>
      <c r="J46" s="41"/>
    </row>
    <row r="47" spans="1:10" ht="18.75" x14ac:dyDescent="0.3">
      <c r="A47" s="39"/>
      <c r="B47" s="43"/>
      <c r="C47" s="43"/>
      <c r="D47" s="43"/>
      <c r="E47" s="43"/>
      <c r="F47" s="43"/>
      <c r="G47" s="43"/>
      <c r="H47" s="43"/>
      <c r="I47" s="43"/>
      <c r="J47" s="41"/>
    </row>
    <row r="48" spans="1:10" ht="18.75" x14ac:dyDescent="0.3">
      <c r="A48" s="39"/>
      <c r="B48" s="44" t="s">
        <v>35</v>
      </c>
      <c r="C48" s="44"/>
      <c r="D48" s="44"/>
      <c r="E48" s="44"/>
      <c r="F48" s="43"/>
      <c r="G48" s="43"/>
      <c r="H48" s="43"/>
      <c r="I48" s="43"/>
      <c r="J48" s="41"/>
    </row>
    <row r="49" spans="1:10" ht="19.5" thickBot="1" x14ac:dyDescent="0.35">
      <c r="A49" s="39"/>
      <c r="B49" s="43"/>
      <c r="C49" s="43"/>
      <c r="D49" s="43"/>
      <c r="E49" s="43"/>
      <c r="F49" s="43"/>
      <c r="G49" s="43"/>
      <c r="H49" s="43"/>
      <c r="I49" s="43"/>
      <c r="J49" s="41"/>
    </row>
    <row r="50" spans="1:10" ht="18.75" x14ac:dyDescent="0.3">
      <c r="A50" s="39"/>
      <c r="B50" s="28" t="s">
        <v>20</v>
      </c>
      <c r="C50" s="29"/>
      <c r="D50" s="29"/>
      <c r="E50" s="29"/>
      <c r="F50" s="29"/>
      <c r="G50" s="29"/>
      <c r="H50" s="29"/>
      <c r="I50" s="30"/>
      <c r="J50" s="41"/>
    </row>
    <row r="51" spans="1:10" ht="18.75" x14ac:dyDescent="0.3">
      <c r="A51" s="39"/>
      <c r="B51" s="31" t="s">
        <v>21</v>
      </c>
      <c r="C51" s="32"/>
      <c r="D51" s="33"/>
      <c r="E51" s="33"/>
      <c r="F51" s="33"/>
      <c r="G51" s="33"/>
      <c r="H51" s="33"/>
      <c r="I51" s="34"/>
      <c r="J51" s="41"/>
    </row>
    <row r="52" spans="1:10" ht="18.75" x14ac:dyDescent="0.3">
      <c r="A52" s="39"/>
      <c r="B52" s="31" t="s">
        <v>22</v>
      </c>
      <c r="C52" s="32"/>
      <c r="D52" s="33"/>
      <c r="E52" s="33"/>
      <c r="F52" s="33"/>
      <c r="G52" s="33"/>
      <c r="H52" s="33"/>
      <c r="I52" s="34"/>
      <c r="J52" s="41"/>
    </row>
    <row r="53" spans="1:10" ht="18.75" x14ac:dyDescent="0.3">
      <c r="A53" s="39"/>
      <c r="B53" s="31" t="s">
        <v>23</v>
      </c>
      <c r="C53" s="32"/>
      <c r="D53" s="33"/>
      <c r="E53" s="33"/>
      <c r="F53" s="33"/>
      <c r="G53" s="33"/>
      <c r="H53" s="33"/>
      <c r="I53" s="34"/>
      <c r="J53" s="41"/>
    </row>
    <row r="54" spans="1:10" ht="19.5" thickBot="1" x14ac:dyDescent="0.35">
      <c r="A54" s="39"/>
      <c r="B54" s="35" t="s">
        <v>24</v>
      </c>
      <c r="C54" s="36"/>
      <c r="D54" s="37"/>
      <c r="E54" s="37"/>
      <c r="F54" s="37"/>
      <c r="G54" s="37"/>
      <c r="H54" s="37"/>
      <c r="I54" s="38"/>
      <c r="J54" s="41"/>
    </row>
    <row r="55" spans="1:10" ht="18.75" x14ac:dyDescent="0.3">
      <c r="A55" s="39"/>
      <c r="B55" s="43"/>
      <c r="C55" s="43"/>
      <c r="D55" s="43"/>
      <c r="E55" s="43"/>
      <c r="F55" s="43"/>
      <c r="G55" s="43"/>
      <c r="H55" s="43"/>
      <c r="I55" s="43"/>
      <c r="J55" s="41"/>
    </row>
    <row r="56" spans="1:10" ht="18.75" x14ac:dyDescent="0.3">
      <c r="A56" s="39"/>
      <c r="B56" s="50"/>
      <c r="C56" s="50"/>
      <c r="D56" s="50"/>
      <c r="E56" s="50"/>
      <c r="F56" s="50"/>
      <c r="G56" s="50"/>
      <c r="H56" s="50"/>
      <c r="I56" s="50"/>
      <c r="J56" s="41"/>
    </row>
    <row r="57" spans="1:10" x14ac:dyDescent="0.25">
      <c r="A57" s="51"/>
      <c r="B57" s="40"/>
      <c r="C57" s="40"/>
      <c r="D57" s="40"/>
      <c r="E57" s="40"/>
      <c r="F57" s="40"/>
      <c r="G57" s="40"/>
      <c r="H57" s="40"/>
      <c r="I57" s="40"/>
      <c r="J57" s="52"/>
    </row>
    <row r="58" spans="1:10" x14ac:dyDescent="0.25">
      <c r="A58" s="51"/>
      <c r="B58" s="40"/>
      <c r="C58" s="40"/>
      <c r="D58" s="40"/>
      <c r="E58" s="40"/>
      <c r="F58" s="40"/>
      <c r="G58" s="40"/>
      <c r="H58" s="40"/>
      <c r="I58" s="40"/>
      <c r="J58" s="52"/>
    </row>
    <row r="59" spans="1:10" ht="18.75" x14ac:dyDescent="0.3">
      <c r="A59" s="51"/>
      <c r="B59" s="40"/>
      <c r="C59" s="40"/>
      <c r="D59" s="40"/>
      <c r="E59" s="40"/>
      <c r="F59" s="40"/>
      <c r="G59" s="43" t="s">
        <v>106</v>
      </c>
      <c r="H59" s="40"/>
      <c r="I59" s="40"/>
      <c r="J59" s="52"/>
    </row>
    <row r="60" spans="1:10" x14ac:dyDescent="0.25">
      <c r="A60" s="51"/>
      <c r="B60" s="40"/>
      <c r="C60" s="40"/>
      <c r="D60" s="40"/>
      <c r="E60" s="40"/>
      <c r="F60" s="40"/>
      <c r="G60" s="40"/>
      <c r="H60" s="40"/>
      <c r="I60" s="40"/>
      <c r="J60" s="52"/>
    </row>
    <row r="61" spans="1:10" x14ac:dyDescent="0.25">
      <c r="A61" s="53"/>
      <c r="B61" s="54"/>
      <c r="C61" s="54"/>
      <c r="D61" s="54"/>
      <c r="E61" s="54"/>
      <c r="F61" s="54"/>
      <c r="G61" s="54"/>
      <c r="H61" s="54"/>
      <c r="I61" s="54"/>
      <c r="J61" s="55"/>
    </row>
    <row r="62" spans="1:10" s="10" customFormat="1" x14ac:dyDescent="0.25"/>
    <row r="63" spans="1:10" s="10" customFormat="1" x14ac:dyDescent="0.25"/>
    <row r="64" spans="1:10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  <row r="685" s="10" customFormat="1" x14ac:dyDescent="0.25"/>
    <row r="686" s="10" customFormat="1" x14ac:dyDescent="0.25"/>
    <row r="687" s="10" customFormat="1" x14ac:dyDescent="0.25"/>
    <row r="688" s="10" customFormat="1" x14ac:dyDescent="0.25"/>
    <row r="689" s="10" customFormat="1" x14ac:dyDescent="0.25"/>
    <row r="690" s="10" customFormat="1" x14ac:dyDescent="0.25"/>
    <row r="691" s="10" customFormat="1" x14ac:dyDescent="0.25"/>
    <row r="692" s="10" customFormat="1" x14ac:dyDescent="0.25"/>
    <row r="693" s="10" customFormat="1" x14ac:dyDescent="0.25"/>
    <row r="694" s="10" customFormat="1" x14ac:dyDescent="0.25"/>
    <row r="695" s="10" customFormat="1" x14ac:dyDescent="0.25"/>
    <row r="696" s="10" customFormat="1" x14ac:dyDescent="0.25"/>
    <row r="697" s="10" customFormat="1" x14ac:dyDescent="0.25"/>
    <row r="698" s="10" customFormat="1" x14ac:dyDescent="0.25"/>
    <row r="699" s="10" customFormat="1" x14ac:dyDescent="0.25"/>
    <row r="700" s="10" customFormat="1" x14ac:dyDescent="0.25"/>
    <row r="701" s="10" customFormat="1" x14ac:dyDescent="0.25"/>
    <row r="702" s="10" customFormat="1" x14ac:dyDescent="0.25"/>
    <row r="703" s="10" customFormat="1" x14ac:dyDescent="0.25"/>
    <row r="704" s="10" customFormat="1" x14ac:dyDescent="0.25"/>
    <row r="705" s="10" customFormat="1" x14ac:dyDescent="0.25"/>
    <row r="706" s="10" customFormat="1" x14ac:dyDescent="0.25"/>
    <row r="707" s="10" customFormat="1" x14ac:dyDescent="0.25"/>
    <row r="708" s="10" customFormat="1" x14ac:dyDescent="0.25"/>
    <row r="709" s="10" customFormat="1" x14ac:dyDescent="0.25"/>
    <row r="710" s="10" customFormat="1" x14ac:dyDescent="0.25"/>
    <row r="711" s="10" customFormat="1" x14ac:dyDescent="0.25"/>
    <row r="712" s="10" customFormat="1" x14ac:dyDescent="0.25"/>
    <row r="713" s="10" customFormat="1" x14ac:dyDescent="0.25"/>
    <row r="714" s="10" customFormat="1" x14ac:dyDescent="0.25"/>
    <row r="715" s="10" customFormat="1" x14ac:dyDescent="0.25"/>
    <row r="716" s="10" customFormat="1" x14ac:dyDescent="0.25"/>
    <row r="717" s="10" customFormat="1" x14ac:dyDescent="0.25"/>
    <row r="718" s="10" customFormat="1" x14ac:dyDescent="0.25"/>
    <row r="719" s="10" customFormat="1" x14ac:dyDescent="0.25"/>
    <row r="720" s="10" customFormat="1" x14ac:dyDescent="0.25"/>
    <row r="721" s="10" customFormat="1" x14ac:dyDescent="0.25"/>
    <row r="722" s="10" customFormat="1" x14ac:dyDescent="0.25"/>
    <row r="723" s="10" customFormat="1" x14ac:dyDescent="0.25"/>
    <row r="724" s="10" customFormat="1" x14ac:dyDescent="0.25"/>
    <row r="725" s="10" customFormat="1" x14ac:dyDescent="0.25"/>
    <row r="726" s="10" customFormat="1" x14ac:dyDescent="0.25"/>
    <row r="727" s="10" customFormat="1" x14ac:dyDescent="0.25"/>
    <row r="728" s="10" customFormat="1" x14ac:dyDescent="0.25"/>
    <row r="729" s="10" customFormat="1" x14ac:dyDescent="0.25"/>
    <row r="730" s="10" customFormat="1" x14ac:dyDescent="0.25"/>
    <row r="731" s="10" customFormat="1" x14ac:dyDescent="0.25"/>
    <row r="732" s="10" customFormat="1" x14ac:dyDescent="0.25"/>
    <row r="733" s="10" customFormat="1" x14ac:dyDescent="0.25"/>
    <row r="734" s="10" customFormat="1" x14ac:dyDescent="0.25"/>
    <row r="735" s="10" customFormat="1" x14ac:dyDescent="0.25"/>
    <row r="736" s="10" customFormat="1" x14ac:dyDescent="0.25"/>
    <row r="737" s="10" customFormat="1" x14ac:dyDescent="0.25"/>
    <row r="738" s="10" customFormat="1" x14ac:dyDescent="0.25"/>
    <row r="739" s="10" customFormat="1" x14ac:dyDescent="0.25"/>
    <row r="740" s="10" customFormat="1" x14ac:dyDescent="0.25"/>
    <row r="741" s="10" customFormat="1" x14ac:dyDescent="0.25"/>
    <row r="742" s="10" customFormat="1" x14ac:dyDescent="0.25"/>
    <row r="743" s="10" customFormat="1" x14ac:dyDescent="0.25"/>
    <row r="744" s="10" customFormat="1" x14ac:dyDescent="0.25"/>
    <row r="745" s="10" customFormat="1" x14ac:dyDescent="0.25"/>
    <row r="746" s="10" customFormat="1" x14ac:dyDescent="0.25"/>
    <row r="747" s="10" customFormat="1" x14ac:dyDescent="0.25"/>
    <row r="748" s="10" customFormat="1" x14ac:dyDescent="0.25"/>
    <row r="749" s="10" customFormat="1" x14ac:dyDescent="0.25"/>
    <row r="750" s="10" customFormat="1" x14ac:dyDescent="0.25"/>
    <row r="751" s="10" customFormat="1" x14ac:dyDescent="0.25"/>
    <row r="752" s="10" customFormat="1" x14ac:dyDescent="0.25"/>
    <row r="753" s="10" customFormat="1" x14ac:dyDescent="0.25"/>
    <row r="754" s="10" customFormat="1" x14ac:dyDescent="0.25"/>
  </sheetData>
  <mergeCells count="7">
    <mergeCell ref="A1:J1"/>
    <mergeCell ref="D33:E33"/>
    <mergeCell ref="D41:E41"/>
    <mergeCell ref="D46:E46"/>
    <mergeCell ref="B3:I3"/>
    <mergeCell ref="B4:I4"/>
    <mergeCell ref="C32:D32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82"/>
  <sheetViews>
    <sheetView topLeftCell="A37" workbookViewId="0">
      <selection activeCell="G56" sqref="G56"/>
    </sheetView>
  </sheetViews>
  <sheetFormatPr defaultRowHeight="18.75" x14ac:dyDescent="0.3"/>
  <cols>
    <col min="1" max="1" width="3.140625" style="27" customWidth="1"/>
    <col min="2" max="2" width="13.5703125" style="27" customWidth="1"/>
    <col min="3" max="3" width="2.85546875" style="27" hidden="1" customWidth="1"/>
    <col min="4" max="4" width="10" style="27" customWidth="1"/>
    <col min="5" max="5" width="11.42578125" style="27" customWidth="1"/>
    <col min="6" max="6" width="13.28515625" style="27" customWidth="1"/>
    <col min="7" max="7" width="3.5703125" style="27" customWidth="1"/>
    <col min="8" max="8" width="11.5703125" style="27" customWidth="1"/>
    <col min="9" max="9" width="4.140625" style="27" customWidth="1"/>
    <col min="10" max="11" width="9.140625" style="27"/>
    <col min="12" max="12" width="14.42578125" style="27" customWidth="1"/>
    <col min="13" max="13" width="13.28515625" style="27" customWidth="1"/>
    <col min="14" max="14" width="16.42578125" style="27" customWidth="1"/>
    <col min="15" max="15" width="3" style="27" customWidth="1"/>
    <col min="16" max="90" width="9.140625" style="56"/>
    <col min="91" max="16384" width="9.140625" style="27"/>
  </cols>
  <sheetData>
    <row r="1" spans="1:15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5" x14ac:dyDescent="0.3">
      <c r="A2" s="60"/>
      <c r="B2" s="43"/>
      <c r="C2" s="43"/>
      <c r="D2" s="44"/>
      <c r="E2" s="43"/>
      <c r="F2" s="44" t="s">
        <v>36</v>
      </c>
      <c r="G2" s="43"/>
      <c r="H2" s="43"/>
      <c r="I2" s="43"/>
      <c r="J2" s="43"/>
      <c r="K2" s="43"/>
      <c r="L2" s="43"/>
      <c r="M2" s="43"/>
      <c r="N2" s="43"/>
      <c r="O2" s="61"/>
    </row>
    <row r="3" spans="1:15" x14ac:dyDescent="0.3">
      <c r="A3" s="60"/>
      <c r="B3" s="45" t="s">
        <v>25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3"/>
      <c r="O3" s="61"/>
    </row>
    <row r="4" spans="1:15" x14ac:dyDescent="0.3">
      <c r="A4" s="60"/>
      <c r="B4" s="45" t="s">
        <v>26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3"/>
      <c r="O4" s="61"/>
    </row>
    <row r="5" spans="1:15" x14ac:dyDescent="0.3">
      <c r="A5" s="60"/>
      <c r="B5" s="45" t="s">
        <v>27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3"/>
      <c r="O5" s="61"/>
    </row>
    <row r="6" spans="1:15" x14ac:dyDescent="0.3">
      <c r="A6" s="6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3"/>
      <c r="O6" s="61"/>
    </row>
    <row r="7" spans="1:15" x14ac:dyDescent="0.3">
      <c r="A7" s="60"/>
      <c r="B7" s="44" t="s">
        <v>2</v>
      </c>
      <c r="C7" s="44"/>
      <c r="D7" s="44"/>
      <c r="E7" s="44"/>
      <c r="F7" s="44"/>
      <c r="G7" s="44"/>
      <c r="H7" s="44"/>
      <c r="I7" s="44"/>
      <c r="J7" s="44"/>
      <c r="K7" s="43"/>
      <c r="L7" s="43"/>
      <c r="M7" s="43"/>
      <c r="N7" s="43"/>
      <c r="O7" s="61"/>
    </row>
    <row r="8" spans="1:15" x14ac:dyDescent="0.3">
      <c r="A8" s="60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61"/>
    </row>
    <row r="9" spans="1:15" x14ac:dyDescent="0.3">
      <c r="A9" s="60"/>
      <c r="B9" s="43" t="s">
        <v>115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61"/>
    </row>
    <row r="10" spans="1:15" x14ac:dyDescent="0.3">
      <c r="A10" s="60"/>
      <c r="B10" s="43" t="s">
        <v>116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61"/>
    </row>
    <row r="11" spans="1:15" x14ac:dyDescent="0.3">
      <c r="A11" s="60"/>
      <c r="B11" s="43" t="s">
        <v>65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61"/>
    </row>
    <row r="12" spans="1:15" x14ac:dyDescent="0.3">
      <c r="A12" s="60"/>
      <c r="B12" s="43" t="s">
        <v>117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61"/>
    </row>
    <row r="13" spans="1:15" x14ac:dyDescent="0.3">
      <c r="A13" s="60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61"/>
    </row>
    <row r="14" spans="1:15" x14ac:dyDescent="0.3">
      <c r="A14" s="60"/>
      <c r="B14" s="44" t="s">
        <v>4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61"/>
    </row>
    <row r="15" spans="1:15" x14ac:dyDescent="0.3">
      <c r="A15" s="60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61"/>
    </row>
    <row r="16" spans="1:15" x14ac:dyDescent="0.3">
      <c r="A16" s="60"/>
      <c r="B16" s="45" t="s">
        <v>28</v>
      </c>
      <c r="C16" s="45"/>
      <c r="D16" s="45"/>
      <c r="E16" s="45"/>
      <c r="F16" s="45"/>
      <c r="G16" s="43"/>
      <c r="H16" s="43"/>
      <c r="I16" s="43"/>
      <c r="J16" s="43"/>
      <c r="K16" s="43"/>
      <c r="L16" s="43"/>
      <c r="M16" s="43"/>
      <c r="N16" s="43"/>
      <c r="O16" s="61"/>
    </row>
    <row r="17" spans="1:15" x14ac:dyDescent="0.3">
      <c r="A17" s="60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61"/>
    </row>
    <row r="18" spans="1:15" x14ac:dyDescent="0.3">
      <c r="A18" s="60"/>
      <c r="B18" s="44" t="s">
        <v>29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61"/>
    </row>
    <row r="19" spans="1:15" x14ac:dyDescent="0.3">
      <c r="A19" s="60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61"/>
    </row>
    <row r="20" spans="1:15" x14ac:dyDescent="0.3">
      <c r="A20" s="60"/>
      <c r="B20" s="44" t="s">
        <v>8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61"/>
    </row>
    <row r="21" spans="1:15" x14ac:dyDescent="0.3">
      <c r="A21" s="60"/>
      <c r="B21" s="43" t="s">
        <v>9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61"/>
    </row>
    <row r="22" spans="1:15" x14ac:dyDescent="0.3">
      <c r="A22" s="60"/>
      <c r="B22" s="43" t="s">
        <v>10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61"/>
    </row>
    <row r="23" spans="1:15" x14ac:dyDescent="0.3">
      <c r="A23" s="60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61"/>
    </row>
    <row r="24" spans="1:15" x14ac:dyDescent="0.3">
      <c r="A24" s="60"/>
      <c r="B24" s="43" t="s">
        <v>33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61"/>
    </row>
    <row r="25" spans="1:15" x14ac:dyDescent="0.3">
      <c r="A25" s="60"/>
      <c r="B25" s="45"/>
      <c r="C25" s="45"/>
      <c r="D25" s="45"/>
      <c r="E25" s="45"/>
      <c r="F25" s="45"/>
      <c r="G25" s="45"/>
      <c r="H25" s="45"/>
      <c r="I25" s="45"/>
      <c r="J25" s="43"/>
      <c r="K25" s="43"/>
      <c r="L25" s="43"/>
      <c r="M25" s="43"/>
      <c r="N25" s="43"/>
      <c r="O25" s="61"/>
    </row>
    <row r="26" spans="1:15" x14ac:dyDescent="0.3">
      <c r="A26" s="60"/>
      <c r="B26" s="45">
        <v>105</v>
      </c>
      <c r="C26" s="45" t="s">
        <v>15</v>
      </c>
      <c r="D26" s="42" t="s">
        <v>15</v>
      </c>
      <c r="E26" s="45">
        <v>54</v>
      </c>
      <c r="F26" s="42" t="s">
        <v>12</v>
      </c>
      <c r="G26" s="42">
        <v>54</v>
      </c>
      <c r="H26" s="42" t="s">
        <v>17</v>
      </c>
      <c r="I26" s="49">
        <v>2</v>
      </c>
      <c r="J26" s="43"/>
      <c r="K26" s="43"/>
      <c r="L26" s="43"/>
      <c r="M26" s="43"/>
      <c r="N26" s="43"/>
      <c r="O26" s="61"/>
    </row>
    <row r="27" spans="1:15" x14ac:dyDescent="0.3">
      <c r="A27" s="60"/>
      <c r="B27" s="147"/>
      <c r="C27" s="147"/>
      <c r="D27" s="45">
        <f>(B26*E26)</f>
        <v>5670</v>
      </c>
      <c r="E27" s="45"/>
      <c r="F27" s="62" t="s">
        <v>12</v>
      </c>
      <c r="G27" s="144">
        <f>(G26/I26)</f>
        <v>27</v>
      </c>
      <c r="H27" s="144"/>
      <c r="I27" s="45"/>
      <c r="J27" s="43"/>
      <c r="K27" s="43"/>
      <c r="L27" s="43"/>
      <c r="M27" s="43"/>
      <c r="N27" s="43"/>
      <c r="O27" s="61"/>
    </row>
    <row r="28" spans="1:15" x14ac:dyDescent="0.3">
      <c r="A28" s="60"/>
      <c r="B28" s="45"/>
      <c r="C28" s="45"/>
      <c r="D28" s="62"/>
      <c r="E28" s="144">
        <f>(D27-G27)</f>
        <v>5643</v>
      </c>
      <c r="F28" s="144"/>
      <c r="G28" s="45"/>
      <c r="H28" s="45"/>
      <c r="I28" s="45"/>
      <c r="J28" s="43"/>
      <c r="K28" s="43"/>
      <c r="L28" s="43"/>
      <c r="M28" s="43"/>
      <c r="N28" s="43"/>
      <c r="O28" s="61"/>
    </row>
    <row r="29" spans="1:15" x14ac:dyDescent="0.3">
      <c r="A29" s="60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61"/>
    </row>
    <row r="30" spans="1:15" x14ac:dyDescent="0.3">
      <c r="A30" s="60"/>
      <c r="B30" s="43" t="s">
        <v>118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61"/>
    </row>
    <row r="31" spans="1:15" x14ac:dyDescent="0.3">
      <c r="A31" s="60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61"/>
    </row>
    <row r="32" spans="1:15" x14ac:dyDescent="0.3">
      <c r="A32" s="60"/>
      <c r="B32" s="44" t="s">
        <v>30</v>
      </c>
      <c r="C32" s="44"/>
      <c r="D32" s="44"/>
      <c r="E32" s="44"/>
      <c r="F32" s="43"/>
      <c r="G32" s="43"/>
      <c r="H32" s="43"/>
      <c r="I32" s="43"/>
      <c r="J32" s="43"/>
      <c r="K32" s="43"/>
      <c r="L32" s="43"/>
      <c r="M32" s="43"/>
      <c r="N32" s="43"/>
      <c r="O32" s="61"/>
    </row>
    <row r="33" spans="1:15" x14ac:dyDescent="0.3">
      <c r="A33" s="60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61"/>
    </row>
    <row r="34" spans="1:15" x14ac:dyDescent="0.3">
      <c r="A34" s="60"/>
      <c r="B34" s="43" t="s">
        <v>31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61"/>
    </row>
    <row r="35" spans="1:15" x14ac:dyDescent="0.3">
      <c r="A35" s="60"/>
      <c r="B35" s="43"/>
      <c r="C35" s="43"/>
      <c r="D35" s="45">
        <v>5643</v>
      </c>
      <c r="E35" s="45" t="s">
        <v>19</v>
      </c>
      <c r="F35" s="45">
        <v>27</v>
      </c>
      <c r="G35" s="45"/>
      <c r="H35" s="45"/>
      <c r="I35" s="43"/>
      <c r="J35" s="43"/>
      <c r="K35" s="43"/>
      <c r="L35" s="43"/>
      <c r="M35" s="43"/>
      <c r="N35" s="43"/>
      <c r="O35" s="61"/>
    </row>
    <row r="36" spans="1:15" x14ac:dyDescent="0.3">
      <c r="A36" s="60"/>
      <c r="B36" s="43"/>
      <c r="C36" s="43"/>
      <c r="D36" s="147">
        <f>(D35+F35)</f>
        <v>5670</v>
      </c>
      <c r="E36" s="147"/>
      <c r="F36" s="45"/>
      <c r="G36" s="45"/>
      <c r="H36" s="45"/>
      <c r="I36" s="43"/>
      <c r="J36" s="43"/>
      <c r="K36" s="43"/>
      <c r="L36" s="43"/>
      <c r="M36" s="43"/>
      <c r="N36" s="43"/>
      <c r="O36" s="61"/>
    </row>
    <row r="37" spans="1:15" x14ac:dyDescent="0.3">
      <c r="A37" s="60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61"/>
    </row>
    <row r="38" spans="1:15" x14ac:dyDescent="0.3">
      <c r="A38" s="60"/>
      <c r="B38" s="43" t="s">
        <v>32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61"/>
    </row>
    <row r="39" spans="1:15" x14ac:dyDescent="0.3">
      <c r="A39" s="60"/>
      <c r="B39" s="63"/>
      <c r="C39" s="63"/>
      <c r="D39" s="64">
        <v>5670</v>
      </c>
      <c r="E39" s="63" t="s">
        <v>17</v>
      </c>
      <c r="F39" s="64">
        <v>105</v>
      </c>
      <c r="G39" s="43"/>
      <c r="H39" s="43"/>
      <c r="I39" s="43"/>
      <c r="J39" s="43"/>
      <c r="K39" s="43"/>
      <c r="L39" s="43"/>
      <c r="M39" s="43"/>
      <c r="N39" s="43"/>
      <c r="O39" s="61"/>
    </row>
    <row r="40" spans="1:15" x14ac:dyDescent="0.3">
      <c r="A40" s="60"/>
      <c r="B40" s="63"/>
      <c r="C40" s="63"/>
      <c r="D40" s="63"/>
      <c r="E40" s="144">
        <v>54</v>
      </c>
      <c r="F40" s="144"/>
      <c r="G40" s="43"/>
      <c r="H40" s="43"/>
      <c r="I40" s="43"/>
      <c r="J40" s="43"/>
      <c r="K40" s="43"/>
      <c r="L40" s="43"/>
      <c r="M40" s="43"/>
      <c r="N40" s="43"/>
      <c r="O40" s="61"/>
    </row>
    <row r="41" spans="1:15" x14ac:dyDescent="0.3">
      <c r="A41" s="60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61"/>
    </row>
    <row r="42" spans="1:15" x14ac:dyDescent="0.3">
      <c r="A42" s="60"/>
      <c r="B42" s="45" t="s">
        <v>119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61"/>
    </row>
    <row r="43" spans="1:15" x14ac:dyDescent="0.3">
      <c r="A43" s="60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61"/>
    </row>
    <row r="44" spans="1:15" x14ac:dyDescent="0.3">
      <c r="A44" s="60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61"/>
    </row>
    <row r="45" spans="1:15" x14ac:dyDescent="0.3">
      <c r="A45" s="60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61"/>
    </row>
    <row r="46" spans="1:15" x14ac:dyDescent="0.3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7"/>
    </row>
    <row r="47" spans="1:15" s="56" customFormat="1" x14ac:dyDescent="0.3"/>
    <row r="48" spans="1:15" s="56" customFormat="1" x14ac:dyDescent="0.3"/>
    <row r="49" spans="11:11" s="56" customFormat="1" x14ac:dyDescent="0.3">
      <c r="K49" s="56" t="s">
        <v>107</v>
      </c>
    </row>
    <row r="50" spans="11:11" s="56" customFormat="1" x14ac:dyDescent="0.3"/>
    <row r="51" spans="11:11" s="56" customFormat="1" x14ac:dyDescent="0.3"/>
    <row r="52" spans="11:11" s="56" customFormat="1" x14ac:dyDescent="0.3"/>
    <row r="53" spans="11:11" s="56" customFormat="1" x14ac:dyDescent="0.3"/>
    <row r="54" spans="11:11" s="56" customFormat="1" x14ac:dyDescent="0.3"/>
    <row r="55" spans="11:11" s="56" customFormat="1" x14ac:dyDescent="0.3"/>
    <row r="56" spans="11:11" s="56" customFormat="1" x14ac:dyDescent="0.3"/>
    <row r="57" spans="11:11" s="56" customFormat="1" x14ac:dyDescent="0.3"/>
    <row r="58" spans="11:11" s="56" customFormat="1" x14ac:dyDescent="0.3"/>
    <row r="59" spans="11:11" s="56" customFormat="1" x14ac:dyDescent="0.3"/>
    <row r="60" spans="11:11" s="56" customFormat="1" x14ac:dyDescent="0.3"/>
    <row r="61" spans="11:11" s="56" customFormat="1" x14ac:dyDescent="0.3"/>
    <row r="62" spans="11:11" s="56" customFormat="1" x14ac:dyDescent="0.3"/>
    <row r="63" spans="11:11" s="56" customFormat="1" x14ac:dyDescent="0.3"/>
    <row r="64" spans="11:11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  <row r="81" s="56" customFormat="1" x14ac:dyDescent="0.3"/>
    <row r="82" s="56" customFormat="1" x14ac:dyDescent="0.3"/>
    <row r="83" s="56" customFormat="1" x14ac:dyDescent="0.3"/>
    <row r="84" s="56" customFormat="1" x14ac:dyDescent="0.3"/>
    <row r="85" s="56" customFormat="1" x14ac:dyDescent="0.3"/>
    <row r="86" s="56" customFormat="1" x14ac:dyDescent="0.3"/>
    <row r="87" s="56" customFormat="1" x14ac:dyDescent="0.3"/>
    <row r="88" s="56" customFormat="1" x14ac:dyDescent="0.3"/>
    <row r="89" s="56" customFormat="1" x14ac:dyDescent="0.3"/>
    <row r="90" s="56" customFormat="1" x14ac:dyDescent="0.3"/>
    <row r="91" s="56" customFormat="1" x14ac:dyDescent="0.3"/>
    <row r="92" s="56" customFormat="1" x14ac:dyDescent="0.3"/>
    <row r="93" s="56" customFormat="1" x14ac:dyDescent="0.3"/>
    <row r="94" s="56" customFormat="1" x14ac:dyDescent="0.3"/>
    <row r="95" s="56" customFormat="1" x14ac:dyDescent="0.3"/>
    <row r="96" s="56" customFormat="1" x14ac:dyDescent="0.3"/>
    <row r="97" s="56" customFormat="1" x14ac:dyDescent="0.3"/>
    <row r="98" s="56" customFormat="1" x14ac:dyDescent="0.3"/>
    <row r="99" s="56" customFormat="1" x14ac:dyDescent="0.3"/>
    <row r="100" s="56" customFormat="1" x14ac:dyDescent="0.3"/>
    <row r="101" s="56" customFormat="1" x14ac:dyDescent="0.3"/>
    <row r="102" s="56" customFormat="1" x14ac:dyDescent="0.3"/>
    <row r="103" s="56" customFormat="1" x14ac:dyDescent="0.3"/>
    <row r="104" s="56" customFormat="1" x14ac:dyDescent="0.3"/>
    <row r="105" s="56" customFormat="1" x14ac:dyDescent="0.3"/>
    <row r="106" s="56" customFormat="1" x14ac:dyDescent="0.3"/>
    <row r="107" s="56" customFormat="1" x14ac:dyDescent="0.3"/>
    <row r="108" s="56" customFormat="1" x14ac:dyDescent="0.3"/>
    <row r="109" s="56" customFormat="1" x14ac:dyDescent="0.3"/>
    <row r="110" s="56" customFormat="1" x14ac:dyDescent="0.3"/>
    <row r="111" s="56" customFormat="1" x14ac:dyDescent="0.3"/>
    <row r="112" s="56" customFormat="1" x14ac:dyDescent="0.3"/>
    <row r="113" s="56" customFormat="1" x14ac:dyDescent="0.3"/>
    <row r="114" s="56" customFormat="1" x14ac:dyDescent="0.3"/>
    <row r="115" s="56" customFormat="1" x14ac:dyDescent="0.3"/>
    <row r="116" s="56" customFormat="1" x14ac:dyDescent="0.3"/>
    <row r="117" s="56" customFormat="1" x14ac:dyDescent="0.3"/>
    <row r="118" s="56" customFormat="1" x14ac:dyDescent="0.3"/>
    <row r="119" s="56" customFormat="1" x14ac:dyDescent="0.3"/>
    <row r="120" s="56" customFormat="1" x14ac:dyDescent="0.3"/>
    <row r="121" s="56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  <row r="130" s="56" customFormat="1" x14ac:dyDescent="0.3"/>
    <row r="131" s="56" customFormat="1" x14ac:dyDescent="0.3"/>
    <row r="132" s="56" customFormat="1" x14ac:dyDescent="0.3"/>
    <row r="133" s="56" customFormat="1" x14ac:dyDescent="0.3"/>
    <row r="134" s="56" customFormat="1" x14ac:dyDescent="0.3"/>
    <row r="135" s="56" customFormat="1" x14ac:dyDescent="0.3"/>
    <row r="136" s="56" customFormat="1" x14ac:dyDescent="0.3"/>
    <row r="137" s="56" customFormat="1" x14ac:dyDescent="0.3"/>
    <row r="138" s="56" customFormat="1" x14ac:dyDescent="0.3"/>
    <row r="139" s="56" customFormat="1" x14ac:dyDescent="0.3"/>
    <row r="140" s="56" customFormat="1" x14ac:dyDescent="0.3"/>
    <row r="141" s="56" customFormat="1" x14ac:dyDescent="0.3"/>
    <row r="142" s="56" customFormat="1" x14ac:dyDescent="0.3"/>
    <row r="143" s="56" customFormat="1" x14ac:dyDescent="0.3"/>
    <row r="144" s="56" customFormat="1" x14ac:dyDescent="0.3"/>
    <row r="145" s="56" customFormat="1" x14ac:dyDescent="0.3"/>
    <row r="146" s="56" customFormat="1" x14ac:dyDescent="0.3"/>
    <row r="147" s="56" customFormat="1" x14ac:dyDescent="0.3"/>
    <row r="148" s="56" customFormat="1" x14ac:dyDescent="0.3"/>
    <row r="149" s="56" customFormat="1" x14ac:dyDescent="0.3"/>
    <row r="150" s="56" customFormat="1" x14ac:dyDescent="0.3"/>
    <row r="151" s="56" customFormat="1" x14ac:dyDescent="0.3"/>
    <row r="152" s="56" customFormat="1" x14ac:dyDescent="0.3"/>
    <row r="153" s="56" customFormat="1" x14ac:dyDescent="0.3"/>
    <row r="154" s="56" customFormat="1" x14ac:dyDescent="0.3"/>
    <row r="155" s="56" customFormat="1" x14ac:dyDescent="0.3"/>
    <row r="156" s="56" customFormat="1" x14ac:dyDescent="0.3"/>
    <row r="157" s="56" customFormat="1" x14ac:dyDescent="0.3"/>
    <row r="158" s="56" customFormat="1" x14ac:dyDescent="0.3"/>
    <row r="159" s="56" customFormat="1" x14ac:dyDescent="0.3"/>
    <row r="160" s="56" customFormat="1" x14ac:dyDescent="0.3"/>
    <row r="161" s="56" customFormat="1" x14ac:dyDescent="0.3"/>
    <row r="162" s="56" customFormat="1" x14ac:dyDescent="0.3"/>
    <row r="163" s="56" customFormat="1" x14ac:dyDescent="0.3"/>
    <row r="164" s="56" customFormat="1" x14ac:dyDescent="0.3"/>
    <row r="165" s="56" customFormat="1" x14ac:dyDescent="0.3"/>
    <row r="166" s="56" customFormat="1" x14ac:dyDescent="0.3"/>
    <row r="167" s="56" customFormat="1" x14ac:dyDescent="0.3"/>
    <row r="168" s="56" customFormat="1" x14ac:dyDescent="0.3"/>
    <row r="169" s="56" customFormat="1" x14ac:dyDescent="0.3"/>
    <row r="170" s="56" customFormat="1" x14ac:dyDescent="0.3"/>
    <row r="171" s="56" customFormat="1" x14ac:dyDescent="0.3"/>
    <row r="172" s="56" customFormat="1" x14ac:dyDescent="0.3"/>
    <row r="173" s="56" customFormat="1" x14ac:dyDescent="0.3"/>
    <row r="174" s="56" customFormat="1" x14ac:dyDescent="0.3"/>
    <row r="175" s="56" customFormat="1" x14ac:dyDescent="0.3"/>
    <row r="176" s="56" customFormat="1" x14ac:dyDescent="0.3"/>
    <row r="177" s="56" customFormat="1" x14ac:dyDescent="0.3"/>
    <row r="178" s="56" customFormat="1" x14ac:dyDescent="0.3"/>
    <row r="179" s="56" customFormat="1" x14ac:dyDescent="0.3"/>
    <row r="180" s="56" customFormat="1" x14ac:dyDescent="0.3"/>
    <row r="181" s="56" customFormat="1" x14ac:dyDescent="0.3"/>
    <row r="182" s="56" customFormat="1" x14ac:dyDescent="0.3"/>
    <row r="183" s="56" customFormat="1" x14ac:dyDescent="0.3"/>
    <row r="184" s="56" customFormat="1" x14ac:dyDescent="0.3"/>
    <row r="185" s="56" customFormat="1" x14ac:dyDescent="0.3"/>
    <row r="186" s="56" customFormat="1" x14ac:dyDescent="0.3"/>
    <row r="187" s="56" customFormat="1" x14ac:dyDescent="0.3"/>
    <row r="188" s="56" customFormat="1" x14ac:dyDescent="0.3"/>
    <row r="189" s="56" customFormat="1" x14ac:dyDescent="0.3"/>
    <row r="190" s="56" customFormat="1" x14ac:dyDescent="0.3"/>
    <row r="191" s="56" customFormat="1" x14ac:dyDescent="0.3"/>
    <row r="192" s="56" customFormat="1" x14ac:dyDescent="0.3"/>
    <row r="193" s="56" customFormat="1" x14ac:dyDescent="0.3"/>
    <row r="194" s="56" customFormat="1" x14ac:dyDescent="0.3"/>
    <row r="195" s="56" customFormat="1" x14ac:dyDescent="0.3"/>
    <row r="196" s="56" customFormat="1" x14ac:dyDescent="0.3"/>
    <row r="197" s="56" customFormat="1" x14ac:dyDescent="0.3"/>
    <row r="198" s="56" customFormat="1" x14ac:dyDescent="0.3"/>
    <row r="199" s="56" customFormat="1" x14ac:dyDescent="0.3"/>
    <row r="200" s="56" customFormat="1" x14ac:dyDescent="0.3"/>
    <row r="201" s="56" customFormat="1" x14ac:dyDescent="0.3"/>
    <row r="202" s="56" customFormat="1" x14ac:dyDescent="0.3"/>
    <row r="203" s="56" customFormat="1" x14ac:dyDescent="0.3"/>
    <row r="204" s="56" customFormat="1" x14ac:dyDescent="0.3"/>
    <row r="205" s="56" customFormat="1" x14ac:dyDescent="0.3"/>
    <row r="206" s="56" customFormat="1" x14ac:dyDescent="0.3"/>
    <row r="207" s="56" customFormat="1" x14ac:dyDescent="0.3"/>
    <row r="208" s="56" customFormat="1" x14ac:dyDescent="0.3"/>
    <row r="209" s="56" customFormat="1" x14ac:dyDescent="0.3"/>
    <row r="210" s="56" customFormat="1" x14ac:dyDescent="0.3"/>
    <row r="211" s="56" customFormat="1" x14ac:dyDescent="0.3"/>
    <row r="212" s="56" customFormat="1" x14ac:dyDescent="0.3"/>
    <row r="213" s="56" customFormat="1" x14ac:dyDescent="0.3"/>
    <row r="214" s="56" customFormat="1" x14ac:dyDescent="0.3"/>
    <row r="215" s="56" customFormat="1" x14ac:dyDescent="0.3"/>
    <row r="216" s="56" customFormat="1" x14ac:dyDescent="0.3"/>
    <row r="217" s="56" customFormat="1" x14ac:dyDescent="0.3"/>
    <row r="218" s="56" customFormat="1" x14ac:dyDescent="0.3"/>
    <row r="219" s="56" customFormat="1" x14ac:dyDescent="0.3"/>
    <row r="220" s="56" customFormat="1" x14ac:dyDescent="0.3"/>
    <row r="221" s="56" customFormat="1" x14ac:dyDescent="0.3"/>
    <row r="222" s="56" customFormat="1" x14ac:dyDescent="0.3"/>
    <row r="223" s="56" customFormat="1" x14ac:dyDescent="0.3"/>
    <row r="224" s="56" customFormat="1" x14ac:dyDescent="0.3"/>
    <row r="225" s="56" customFormat="1" x14ac:dyDescent="0.3"/>
    <row r="226" s="56" customFormat="1" x14ac:dyDescent="0.3"/>
    <row r="227" s="56" customFormat="1" x14ac:dyDescent="0.3"/>
    <row r="228" s="56" customFormat="1" x14ac:dyDescent="0.3"/>
    <row r="229" s="56" customFormat="1" x14ac:dyDescent="0.3"/>
    <row r="230" s="56" customFormat="1" x14ac:dyDescent="0.3"/>
    <row r="231" s="56" customFormat="1" x14ac:dyDescent="0.3"/>
    <row r="232" s="56" customFormat="1" x14ac:dyDescent="0.3"/>
    <row r="233" s="56" customFormat="1" x14ac:dyDescent="0.3"/>
    <row r="234" s="56" customFormat="1" x14ac:dyDescent="0.3"/>
    <row r="235" s="56" customFormat="1" x14ac:dyDescent="0.3"/>
    <row r="236" s="56" customFormat="1" x14ac:dyDescent="0.3"/>
    <row r="237" s="56" customFormat="1" x14ac:dyDescent="0.3"/>
    <row r="238" s="56" customFormat="1" x14ac:dyDescent="0.3"/>
    <row r="239" s="56" customFormat="1" x14ac:dyDescent="0.3"/>
    <row r="240" s="56" customFormat="1" x14ac:dyDescent="0.3"/>
    <row r="241" s="56" customFormat="1" x14ac:dyDescent="0.3"/>
    <row r="242" s="56" customFormat="1" x14ac:dyDescent="0.3"/>
    <row r="243" s="56" customFormat="1" x14ac:dyDescent="0.3"/>
    <row r="244" s="56" customFormat="1" x14ac:dyDescent="0.3"/>
    <row r="245" s="56" customFormat="1" x14ac:dyDescent="0.3"/>
    <row r="246" s="56" customFormat="1" x14ac:dyDescent="0.3"/>
    <row r="247" s="56" customFormat="1" x14ac:dyDescent="0.3"/>
    <row r="248" s="56" customFormat="1" x14ac:dyDescent="0.3"/>
    <row r="249" s="56" customFormat="1" x14ac:dyDescent="0.3"/>
    <row r="250" s="56" customFormat="1" x14ac:dyDescent="0.3"/>
    <row r="251" s="56" customFormat="1" x14ac:dyDescent="0.3"/>
    <row r="252" s="56" customFormat="1" x14ac:dyDescent="0.3"/>
    <row r="253" s="56" customFormat="1" x14ac:dyDescent="0.3"/>
    <row r="254" s="56" customFormat="1" x14ac:dyDescent="0.3"/>
    <row r="255" s="56" customFormat="1" x14ac:dyDescent="0.3"/>
    <row r="256" s="56" customFormat="1" x14ac:dyDescent="0.3"/>
    <row r="257" s="56" customFormat="1" x14ac:dyDescent="0.3"/>
    <row r="258" s="56" customFormat="1" x14ac:dyDescent="0.3"/>
    <row r="259" s="56" customFormat="1" x14ac:dyDescent="0.3"/>
    <row r="260" s="56" customFormat="1" x14ac:dyDescent="0.3"/>
    <row r="261" s="56" customFormat="1" x14ac:dyDescent="0.3"/>
    <row r="262" s="56" customFormat="1" x14ac:dyDescent="0.3"/>
    <row r="263" s="56" customFormat="1" x14ac:dyDescent="0.3"/>
    <row r="264" s="56" customFormat="1" x14ac:dyDescent="0.3"/>
    <row r="265" s="56" customFormat="1" x14ac:dyDescent="0.3"/>
    <row r="266" s="56" customFormat="1" x14ac:dyDescent="0.3"/>
    <row r="267" s="56" customFormat="1" x14ac:dyDescent="0.3"/>
    <row r="268" s="56" customFormat="1" x14ac:dyDescent="0.3"/>
    <row r="269" s="56" customFormat="1" x14ac:dyDescent="0.3"/>
    <row r="270" s="56" customFormat="1" x14ac:dyDescent="0.3"/>
    <row r="271" s="56" customFormat="1" x14ac:dyDescent="0.3"/>
    <row r="272" s="56" customFormat="1" x14ac:dyDescent="0.3"/>
    <row r="273" s="56" customFormat="1" x14ac:dyDescent="0.3"/>
    <row r="274" s="56" customFormat="1" x14ac:dyDescent="0.3"/>
    <row r="275" s="56" customFormat="1" x14ac:dyDescent="0.3"/>
    <row r="276" s="56" customFormat="1" x14ac:dyDescent="0.3"/>
    <row r="277" s="56" customFormat="1" x14ac:dyDescent="0.3"/>
    <row r="278" s="56" customFormat="1" x14ac:dyDescent="0.3"/>
    <row r="279" s="56" customFormat="1" x14ac:dyDescent="0.3"/>
    <row r="280" s="56" customFormat="1" x14ac:dyDescent="0.3"/>
    <row r="281" s="56" customFormat="1" x14ac:dyDescent="0.3"/>
    <row r="282" s="56" customFormat="1" x14ac:dyDescent="0.3"/>
  </sheetData>
  <mergeCells count="5">
    <mergeCell ref="B27:C27"/>
    <mergeCell ref="D36:E36"/>
    <mergeCell ref="E40:F40"/>
    <mergeCell ref="G27:H27"/>
    <mergeCell ref="E28:F28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06"/>
  <sheetViews>
    <sheetView topLeftCell="A28" workbookViewId="0">
      <selection activeCell="I50" sqref="I50"/>
    </sheetView>
  </sheetViews>
  <sheetFormatPr defaultRowHeight="15" x14ac:dyDescent="0.25"/>
  <cols>
    <col min="1" max="1" width="10.140625" style="3" customWidth="1"/>
    <col min="2" max="2" width="6.5703125" style="3" customWidth="1"/>
    <col min="3" max="3" width="3.7109375" style="3" customWidth="1"/>
    <col min="4" max="4" width="6.42578125" style="3" customWidth="1"/>
    <col min="5" max="5" width="8.42578125" style="3" customWidth="1"/>
    <col min="6" max="6" width="4.140625" style="3" customWidth="1"/>
    <col min="7" max="7" width="6.85546875" style="3" customWidth="1"/>
    <col min="8" max="8" width="9.42578125" style="3" customWidth="1"/>
    <col min="9" max="9" width="9.5703125" style="3" customWidth="1"/>
    <col min="10" max="10" width="4.7109375" style="3" customWidth="1"/>
    <col min="11" max="11" width="6.42578125" style="3" customWidth="1"/>
    <col min="12" max="12" width="8.28515625" style="3" customWidth="1"/>
    <col min="13" max="13" width="27.85546875" style="3" customWidth="1"/>
    <col min="14" max="14" width="3.5703125" style="3" customWidth="1"/>
    <col min="15" max="83" width="9.140625" style="10"/>
    <col min="84" max="16384" width="9.140625" style="3"/>
  </cols>
  <sheetData>
    <row r="1" spans="1:14" ht="24.75" customHeight="1" x14ac:dyDescent="0.3">
      <c r="A1" s="148" t="s">
        <v>40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68"/>
    </row>
    <row r="2" spans="1:14" ht="28.5" customHeight="1" x14ac:dyDescent="0.3">
      <c r="A2" s="150" t="s">
        <v>67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69"/>
    </row>
    <row r="3" spans="1:14" ht="24.75" customHeight="1" x14ac:dyDescent="0.3">
      <c r="A3" s="150" t="s">
        <v>41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69"/>
    </row>
    <row r="4" spans="1:14" x14ac:dyDescent="0.25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69"/>
    </row>
    <row r="5" spans="1:14" ht="18.75" x14ac:dyDescent="0.3">
      <c r="A5" s="152" t="s">
        <v>68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69"/>
    </row>
    <row r="6" spans="1:14" ht="18.75" x14ac:dyDescent="0.3">
      <c r="A6" s="152" t="s">
        <v>44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69"/>
    </row>
    <row r="7" spans="1:14" x14ac:dyDescent="0.25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69"/>
    </row>
    <row r="8" spans="1:14" ht="31.5" x14ac:dyDescent="0.5">
      <c r="A8" s="74" t="s">
        <v>42</v>
      </c>
      <c r="B8" s="75">
        <v>18</v>
      </c>
      <c r="C8" s="75" t="s">
        <v>12</v>
      </c>
      <c r="D8" s="75">
        <v>3</v>
      </c>
      <c r="E8" s="75" t="s">
        <v>17</v>
      </c>
      <c r="F8" s="75">
        <v>3</v>
      </c>
      <c r="G8" s="75" t="s">
        <v>19</v>
      </c>
      <c r="H8" s="75">
        <v>7</v>
      </c>
      <c r="I8" s="75" t="s">
        <v>15</v>
      </c>
      <c r="J8" s="75">
        <v>3</v>
      </c>
      <c r="K8" s="75" t="s">
        <v>12</v>
      </c>
      <c r="L8" s="75">
        <v>2</v>
      </c>
      <c r="M8" s="76"/>
      <c r="N8" s="69"/>
    </row>
    <row r="9" spans="1:14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</row>
    <row r="10" spans="1:14" ht="26.25" x14ac:dyDescent="0.4">
      <c r="A10" s="72"/>
      <c r="B10" s="77">
        <v>18</v>
      </c>
      <c r="C10" s="78" t="s">
        <v>12</v>
      </c>
      <c r="D10" s="78"/>
      <c r="E10" s="77">
        <v>1</v>
      </c>
      <c r="F10" s="78"/>
      <c r="G10" s="78" t="s">
        <v>19</v>
      </c>
      <c r="H10" s="78"/>
      <c r="I10" s="77">
        <v>21</v>
      </c>
      <c r="J10" s="78"/>
      <c r="K10" s="78" t="s">
        <v>12</v>
      </c>
      <c r="L10" s="77">
        <v>2</v>
      </c>
      <c r="M10" s="79"/>
      <c r="N10" s="69"/>
    </row>
    <row r="11" spans="1:14" ht="26.25" x14ac:dyDescent="0.4">
      <c r="A11" s="72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  <c r="N11" s="69"/>
    </row>
    <row r="12" spans="1:14" ht="26.25" x14ac:dyDescent="0.4">
      <c r="A12" s="72"/>
      <c r="B12" s="78"/>
      <c r="C12" s="154">
        <v>17</v>
      </c>
      <c r="D12" s="154"/>
      <c r="E12" s="78"/>
      <c r="F12" s="78"/>
      <c r="G12" s="78" t="s">
        <v>19</v>
      </c>
      <c r="H12" s="78"/>
      <c r="I12" s="77">
        <v>21</v>
      </c>
      <c r="J12" s="78"/>
      <c r="K12" s="78" t="s">
        <v>12</v>
      </c>
      <c r="L12" s="77">
        <v>2</v>
      </c>
      <c r="M12" s="79"/>
      <c r="N12" s="69"/>
    </row>
    <row r="13" spans="1:14" ht="26.25" x14ac:dyDescent="0.4">
      <c r="A13" s="7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  <c r="N13" s="69"/>
    </row>
    <row r="14" spans="1:14" ht="26.25" x14ac:dyDescent="0.4">
      <c r="A14" s="72"/>
      <c r="B14" s="78"/>
      <c r="C14" s="78"/>
      <c r="D14" s="78"/>
      <c r="E14" s="78"/>
      <c r="F14" s="154">
        <v>38</v>
      </c>
      <c r="G14" s="154"/>
      <c r="H14" s="78"/>
      <c r="I14" s="78"/>
      <c r="J14" s="78"/>
      <c r="K14" s="78" t="s">
        <v>12</v>
      </c>
      <c r="L14" s="77">
        <v>2</v>
      </c>
      <c r="M14" s="79"/>
      <c r="N14" s="69"/>
    </row>
    <row r="15" spans="1:14" ht="26.25" x14ac:dyDescent="0.4">
      <c r="A15" s="72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9"/>
      <c r="N15" s="69"/>
    </row>
    <row r="16" spans="1:14" ht="26.25" x14ac:dyDescent="0.4">
      <c r="A16" s="72"/>
      <c r="B16" s="78"/>
      <c r="C16" s="78"/>
      <c r="D16" s="78"/>
      <c r="E16" s="78"/>
      <c r="F16" s="78"/>
      <c r="G16" s="78"/>
      <c r="H16" s="78"/>
      <c r="I16" s="77">
        <v>36</v>
      </c>
      <c r="J16" s="80"/>
      <c r="K16" s="78"/>
      <c r="L16" s="78"/>
      <c r="M16" s="79"/>
      <c r="N16" s="69"/>
    </row>
    <row r="17" spans="1:14" x14ac:dyDescent="0.25">
      <c r="A17" s="72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69"/>
    </row>
    <row r="18" spans="1:14" x14ac:dyDescent="0.25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69"/>
    </row>
    <row r="19" spans="1:14" ht="26.25" x14ac:dyDescent="0.4">
      <c r="A19" s="152" t="s">
        <v>69</v>
      </c>
      <c r="B19" s="153"/>
      <c r="C19" s="153"/>
      <c r="D19" s="153"/>
      <c r="E19" s="153"/>
      <c r="F19" s="81"/>
      <c r="G19" s="82"/>
      <c r="H19" s="82"/>
      <c r="I19" s="73"/>
      <c r="J19" s="73"/>
      <c r="K19" s="73"/>
      <c r="L19" s="73"/>
      <c r="M19" s="73"/>
      <c r="N19" s="69"/>
    </row>
    <row r="20" spans="1:14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69"/>
    </row>
    <row r="21" spans="1:14" x14ac:dyDescent="0.25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69"/>
    </row>
    <row r="22" spans="1:14" ht="31.5" x14ac:dyDescent="0.5">
      <c r="A22" s="74" t="s">
        <v>43</v>
      </c>
      <c r="B22" s="83" t="s">
        <v>13</v>
      </c>
      <c r="C22" s="75">
        <v>7</v>
      </c>
      <c r="D22" s="75" t="s">
        <v>15</v>
      </c>
      <c r="E22" s="75">
        <v>2</v>
      </c>
      <c r="F22" s="75" t="s">
        <v>12</v>
      </c>
      <c r="G22" s="75">
        <v>6</v>
      </c>
      <c r="H22" s="76" t="s">
        <v>14</v>
      </c>
      <c r="I22" s="75" t="s">
        <v>19</v>
      </c>
      <c r="J22" s="75">
        <v>5</v>
      </c>
      <c r="K22" s="76"/>
      <c r="L22" s="73"/>
      <c r="M22" s="73"/>
      <c r="N22" s="69"/>
    </row>
    <row r="23" spans="1:14" x14ac:dyDescent="0.25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69"/>
    </row>
    <row r="24" spans="1:14" x14ac:dyDescent="0.25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69"/>
    </row>
    <row r="25" spans="1:14" ht="26.25" x14ac:dyDescent="0.4">
      <c r="A25" s="72"/>
      <c r="B25" s="73"/>
      <c r="C25" s="79" t="s">
        <v>13</v>
      </c>
      <c r="D25" s="84">
        <v>14</v>
      </c>
      <c r="E25" s="79"/>
      <c r="F25" s="85" t="s">
        <v>12</v>
      </c>
      <c r="G25" s="84">
        <v>6</v>
      </c>
      <c r="H25" s="79" t="s">
        <v>14</v>
      </c>
      <c r="I25" s="85" t="s">
        <v>19</v>
      </c>
      <c r="J25" s="84">
        <v>5</v>
      </c>
      <c r="K25" s="73"/>
      <c r="L25" s="73"/>
      <c r="M25" s="73"/>
      <c r="N25" s="69"/>
    </row>
    <row r="26" spans="1:14" ht="26.25" x14ac:dyDescent="0.4">
      <c r="A26" s="72"/>
      <c r="B26" s="73"/>
      <c r="C26" s="79"/>
      <c r="D26" s="79"/>
      <c r="E26" s="79"/>
      <c r="F26" s="79"/>
      <c r="G26" s="79"/>
      <c r="H26" s="79"/>
      <c r="I26" s="79"/>
      <c r="J26" s="79"/>
      <c r="K26" s="73"/>
      <c r="L26" s="73"/>
      <c r="M26" s="73"/>
      <c r="N26" s="69"/>
    </row>
    <row r="27" spans="1:14" ht="26.25" x14ac:dyDescent="0.4">
      <c r="A27" s="72"/>
      <c r="B27" s="73"/>
      <c r="C27" s="79"/>
      <c r="D27" s="79"/>
      <c r="E27" s="84">
        <v>8</v>
      </c>
      <c r="F27" s="79"/>
      <c r="G27" s="79"/>
      <c r="H27" s="79"/>
      <c r="I27" s="79" t="s">
        <v>19</v>
      </c>
      <c r="J27" s="84">
        <v>5</v>
      </c>
      <c r="K27" s="73"/>
      <c r="L27" s="73"/>
      <c r="M27" s="73"/>
      <c r="N27" s="69"/>
    </row>
    <row r="28" spans="1:14" ht="26.25" x14ac:dyDescent="0.4">
      <c r="A28" s="72"/>
      <c r="B28" s="73"/>
      <c r="C28" s="79"/>
      <c r="D28" s="79"/>
      <c r="E28" s="79"/>
      <c r="F28" s="79"/>
      <c r="G28" s="79"/>
      <c r="H28" s="79"/>
      <c r="I28" s="79"/>
      <c r="J28" s="79"/>
      <c r="K28" s="73"/>
      <c r="L28" s="73"/>
      <c r="M28" s="73"/>
      <c r="N28" s="69"/>
    </row>
    <row r="29" spans="1:14" ht="26.25" x14ac:dyDescent="0.4">
      <c r="A29" s="72"/>
      <c r="B29" s="73"/>
      <c r="C29" s="79"/>
      <c r="D29" s="79"/>
      <c r="E29" s="79"/>
      <c r="F29" s="79"/>
      <c r="G29" s="79"/>
      <c r="H29" s="84">
        <v>13</v>
      </c>
      <c r="I29" s="79"/>
      <c r="J29" s="79"/>
      <c r="K29" s="73"/>
      <c r="L29" s="73"/>
      <c r="M29" s="73"/>
      <c r="N29" s="69"/>
    </row>
    <row r="30" spans="1:14" x14ac:dyDescent="0.25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69"/>
    </row>
    <row r="31" spans="1:14" ht="26.25" x14ac:dyDescent="0.4">
      <c r="A31" s="152" t="s">
        <v>70</v>
      </c>
      <c r="B31" s="153"/>
      <c r="C31" s="153"/>
      <c r="D31" s="153"/>
      <c r="E31" s="153"/>
      <c r="F31" s="81" t="str">
        <f>IF(H29="","",IF(H29=(((7*2)-6)+5),"correta","incorreta"))</f>
        <v>correta</v>
      </c>
      <c r="G31" s="82"/>
      <c r="H31" s="82"/>
      <c r="I31" s="73"/>
      <c r="J31" s="73"/>
      <c r="K31" s="73"/>
      <c r="L31" s="73"/>
      <c r="M31" s="73"/>
      <c r="N31" s="69"/>
    </row>
    <row r="32" spans="1:14" x14ac:dyDescent="0.25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69"/>
    </row>
    <row r="33" spans="1:14" x14ac:dyDescent="0.2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</row>
    <row r="34" spans="1:14" s="10" customFormat="1" x14ac:dyDescent="0.25"/>
    <row r="35" spans="1:14" s="10" customFormat="1" x14ac:dyDescent="0.25"/>
    <row r="36" spans="1:14" s="10" customFormat="1" x14ac:dyDescent="0.25"/>
    <row r="37" spans="1:14" s="10" customFormat="1" x14ac:dyDescent="0.25"/>
    <row r="38" spans="1:14" s="10" customFormat="1" x14ac:dyDescent="0.25">
      <c r="K38" s="10" t="s">
        <v>108</v>
      </c>
    </row>
    <row r="39" spans="1:14" s="10" customFormat="1" x14ac:dyDescent="0.25"/>
    <row r="40" spans="1:14" s="10" customFormat="1" x14ac:dyDescent="0.25"/>
    <row r="41" spans="1:14" s="10" customFormat="1" x14ac:dyDescent="0.25"/>
    <row r="42" spans="1:14" s="10" customFormat="1" x14ac:dyDescent="0.25"/>
    <row r="43" spans="1:14" s="10" customFormat="1" x14ac:dyDescent="0.25"/>
    <row r="44" spans="1:14" s="10" customFormat="1" x14ac:dyDescent="0.25"/>
    <row r="45" spans="1:14" s="10" customFormat="1" x14ac:dyDescent="0.25"/>
    <row r="46" spans="1:14" s="10" customFormat="1" x14ac:dyDescent="0.25"/>
    <row r="47" spans="1:14" s="10" customFormat="1" x14ac:dyDescent="0.25"/>
    <row r="48" spans="1:14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</sheetData>
  <mergeCells count="9">
    <mergeCell ref="A1:M1"/>
    <mergeCell ref="A2:M2"/>
    <mergeCell ref="A3:M3"/>
    <mergeCell ref="A19:E19"/>
    <mergeCell ref="A31:E31"/>
    <mergeCell ref="A5:M5"/>
    <mergeCell ref="A6:M6"/>
    <mergeCell ref="F14:G14"/>
    <mergeCell ref="C12:D12"/>
  </mergeCells>
  <phoneticPr fontId="7" type="noConversion"/>
  <pageMargins left="0.511811024" right="0.511811024" top="0.78740157499999996" bottom="0.78740157499999996" header="0.31496062000000002" footer="0.31496062000000002"/>
  <pageSetup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365"/>
  <sheetViews>
    <sheetView workbookViewId="0">
      <selection activeCell="E48" sqref="E48"/>
    </sheetView>
  </sheetViews>
  <sheetFormatPr defaultColWidth="9" defaultRowHeight="15" x14ac:dyDescent="0.25"/>
  <cols>
    <col min="1" max="1" width="9.140625" style="3" customWidth="1"/>
    <col min="2" max="2" width="7.140625" style="3" customWidth="1"/>
    <col min="3" max="3" width="8.7109375" style="3" customWidth="1"/>
    <col min="4" max="4" width="7" style="3" customWidth="1"/>
    <col min="5" max="5" width="7.140625" style="3" customWidth="1"/>
    <col min="6" max="11" width="5.7109375" style="3" customWidth="1"/>
    <col min="12" max="13" width="11.7109375" style="3" customWidth="1"/>
    <col min="14" max="14" width="13.7109375" style="3" customWidth="1"/>
    <col min="15" max="15" width="3.5703125" style="3" customWidth="1"/>
    <col min="16" max="87" width="9" style="10"/>
    <col min="88" max="16384" width="9" style="3"/>
  </cols>
  <sheetData>
    <row r="1" spans="1:15" x14ac:dyDescent="0.25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</row>
    <row r="2" spans="1:15" ht="31.5" x14ac:dyDescent="0.5">
      <c r="A2" s="92" t="s">
        <v>45</v>
      </c>
      <c r="B2" s="76"/>
      <c r="C2" s="76">
        <v>5</v>
      </c>
      <c r="D2" s="75" t="s">
        <v>15</v>
      </c>
      <c r="E2" s="76" t="s">
        <v>46</v>
      </c>
      <c r="F2" s="75" t="s">
        <v>17</v>
      </c>
      <c r="G2" s="76"/>
      <c r="H2" s="76"/>
      <c r="I2" s="76" t="s">
        <v>19</v>
      </c>
      <c r="J2" s="76"/>
      <c r="K2" s="76"/>
      <c r="L2" s="76" t="s">
        <v>17</v>
      </c>
      <c r="M2" s="76" t="s">
        <v>47</v>
      </c>
      <c r="N2" s="73"/>
      <c r="O2" s="93"/>
    </row>
    <row r="3" spans="1:15" x14ac:dyDescent="0.25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93"/>
    </row>
    <row r="4" spans="1:15" ht="26.25" x14ac:dyDescent="0.4">
      <c r="A4" s="72"/>
      <c r="B4" s="73"/>
      <c r="C4" s="94">
        <v>5</v>
      </c>
      <c r="D4" s="85" t="s">
        <v>15</v>
      </c>
      <c r="E4" s="94">
        <v>8</v>
      </c>
      <c r="F4" s="85" t="s">
        <v>17</v>
      </c>
      <c r="G4" s="84">
        <v>10</v>
      </c>
      <c r="H4" s="79"/>
      <c r="I4" s="79" t="s">
        <v>19</v>
      </c>
      <c r="J4" s="84">
        <v>6</v>
      </c>
      <c r="K4" s="79"/>
      <c r="L4" s="79" t="s">
        <v>17</v>
      </c>
      <c r="M4" s="94">
        <v>1</v>
      </c>
      <c r="N4" s="73"/>
      <c r="O4" s="93"/>
    </row>
    <row r="5" spans="1:15" ht="26.25" x14ac:dyDescent="0.4">
      <c r="A5" s="72"/>
      <c r="B5" s="73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3"/>
      <c r="O5" s="93"/>
    </row>
    <row r="6" spans="1:15" ht="26.25" x14ac:dyDescent="0.4">
      <c r="A6" s="72"/>
      <c r="B6" s="73"/>
      <c r="C6" s="79"/>
      <c r="D6" s="84">
        <v>40</v>
      </c>
      <c r="E6" s="79"/>
      <c r="F6" s="79" t="s">
        <v>17</v>
      </c>
      <c r="G6" s="84">
        <v>10</v>
      </c>
      <c r="H6" s="79"/>
      <c r="I6" s="79" t="s">
        <v>19</v>
      </c>
      <c r="J6" s="79"/>
      <c r="K6" s="84">
        <v>6</v>
      </c>
      <c r="L6" s="79"/>
      <c r="M6" s="79"/>
      <c r="N6" s="73"/>
      <c r="O6" s="93"/>
    </row>
    <row r="7" spans="1:15" ht="26.25" x14ac:dyDescent="0.4">
      <c r="A7" s="72"/>
      <c r="B7" s="73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3"/>
      <c r="O7" s="93"/>
    </row>
    <row r="8" spans="1:15" ht="26.25" x14ac:dyDescent="0.4">
      <c r="A8" s="72"/>
      <c r="B8" s="73"/>
      <c r="C8" s="79"/>
      <c r="D8" s="79"/>
      <c r="E8" s="79"/>
      <c r="F8" s="84">
        <v>4</v>
      </c>
      <c r="G8" s="79"/>
      <c r="H8" s="79"/>
      <c r="I8" s="79" t="s">
        <v>19</v>
      </c>
      <c r="J8" s="84">
        <v>6</v>
      </c>
      <c r="K8" s="79"/>
      <c r="L8" s="79"/>
      <c r="M8" s="79"/>
      <c r="N8" s="73"/>
      <c r="O8" s="93"/>
    </row>
    <row r="9" spans="1:15" ht="26.25" x14ac:dyDescent="0.4">
      <c r="A9" s="72"/>
      <c r="B9" s="73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3"/>
      <c r="O9" s="93"/>
    </row>
    <row r="10" spans="1:15" ht="26.25" x14ac:dyDescent="0.4">
      <c r="A10" s="72"/>
      <c r="B10" s="73"/>
      <c r="C10" s="79"/>
      <c r="D10" s="79"/>
      <c r="E10" s="79"/>
      <c r="F10" s="79"/>
      <c r="G10" s="79"/>
      <c r="H10" s="79"/>
      <c r="I10" s="84">
        <v>10</v>
      </c>
      <c r="J10" s="79"/>
      <c r="K10" s="79"/>
      <c r="L10" s="79"/>
      <c r="M10" s="79"/>
      <c r="N10" s="73"/>
      <c r="O10" s="93"/>
    </row>
    <row r="11" spans="1:15" x14ac:dyDescent="0.25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93"/>
    </row>
    <row r="12" spans="1:15" x14ac:dyDescent="0.25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93"/>
    </row>
    <row r="13" spans="1:15" ht="26.25" x14ac:dyDescent="0.4">
      <c r="A13" s="152" t="s">
        <v>70</v>
      </c>
      <c r="B13" s="153"/>
      <c r="C13" s="153"/>
      <c r="D13" s="153"/>
      <c r="E13" s="153"/>
      <c r="F13" s="155" t="str">
        <f>IF(I10="","",IF(I10=5*2^3/100^(1/2)+36^(1/2)/4^0,"correta","incorreta"))</f>
        <v>correta</v>
      </c>
      <c r="G13" s="155"/>
      <c r="H13" s="155"/>
      <c r="I13" s="155"/>
      <c r="J13" s="73"/>
      <c r="K13" s="73"/>
      <c r="L13" s="73"/>
      <c r="M13" s="73"/>
      <c r="N13" s="73"/>
      <c r="O13" s="93"/>
    </row>
    <row r="14" spans="1:15" x14ac:dyDescent="0.25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93"/>
    </row>
    <row r="15" spans="1:15" x14ac:dyDescent="0.25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93"/>
    </row>
    <row r="16" spans="1:15" x14ac:dyDescent="0.25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93"/>
    </row>
    <row r="17" spans="1:15" ht="26.25" x14ac:dyDescent="0.4">
      <c r="A17" s="92" t="s">
        <v>48</v>
      </c>
      <c r="B17" s="95" t="s">
        <v>50</v>
      </c>
      <c r="C17" s="85" t="s">
        <v>15</v>
      </c>
      <c r="D17" s="85">
        <v>5</v>
      </c>
      <c r="E17" s="85" t="s">
        <v>12</v>
      </c>
      <c r="F17" s="85">
        <v>3</v>
      </c>
      <c r="G17" s="85" t="s">
        <v>15</v>
      </c>
      <c r="H17" s="85">
        <v>6</v>
      </c>
      <c r="I17" s="96" t="s">
        <v>51</v>
      </c>
      <c r="J17" s="95" t="s">
        <v>13</v>
      </c>
      <c r="K17" s="85"/>
      <c r="L17" s="85">
        <v>-1</v>
      </c>
      <c r="M17" s="79" t="s">
        <v>49</v>
      </c>
      <c r="N17" s="73"/>
      <c r="O17" s="93"/>
    </row>
    <row r="18" spans="1:15" x14ac:dyDescent="0.25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93"/>
    </row>
    <row r="19" spans="1:15" ht="26.25" x14ac:dyDescent="0.4">
      <c r="A19" s="72"/>
      <c r="B19" s="95" t="s">
        <v>13</v>
      </c>
      <c r="C19" s="84">
        <v>20</v>
      </c>
      <c r="D19" s="79"/>
      <c r="E19" s="79" t="s">
        <v>12</v>
      </c>
      <c r="F19" s="84">
        <v>18</v>
      </c>
      <c r="G19" s="79" t="s">
        <v>14</v>
      </c>
      <c r="H19" s="79" t="s">
        <v>17</v>
      </c>
      <c r="I19" s="79" t="s">
        <v>13</v>
      </c>
      <c r="J19" s="84">
        <v>9</v>
      </c>
      <c r="K19" s="96" t="s">
        <v>12</v>
      </c>
      <c r="L19" s="94">
        <v>1</v>
      </c>
      <c r="M19" s="79" t="s">
        <v>14</v>
      </c>
      <c r="N19" s="73"/>
      <c r="O19" s="93"/>
    </row>
    <row r="20" spans="1:15" ht="26.25" x14ac:dyDescent="0.4">
      <c r="A20" s="72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3"/>
      <c r="N20" s="73"/>
      <c r="O20" s="93"/>
    </row>
    <row r="21" spans="1:15" ht="26.25" x14ac:dyDescent="0.4">
      <c r="A21" s="72"/>
      <c r="B21" s="79"/>
      <c r="C21" s="95" t="s">
        <v>13</v>
      </c>
      <c r="D21" s="84">
        <v>2</v>
      </c>
      <c r="E21" s="79" t="s">
        <v>14</v>
      </c>
      <c r="F21" s="79"/>
      <c r="G21" s="79"/>
      <c r="H21" s="79" t="s">
        <v>17</v>
      </c>
      <c r="I21" s="79"/>
      <c r="J21" s="84">
        <v>8</v>
      </c>
      <c r="K21" s="79"/>
      <c r="L21" s="79"/>
      <c r="M21" s="73"/>
      <c r="N21" s="73"/>
      <c r="O21" s="93"/>
    </row>
    <row r="22" spans="1:15" ht="26.25" x14ac:dyDescent="0.4">
      <c r="A22" s="72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3"/>
      <c r="N22" s="73"/>
      <c r="O22" s="93"/>
    </row>
    <row r="23" spans="1:15" ht="26.25" x14ac:dyDescent="0.4">
      <c r="A23" s="72"/>
      <c r="B23" s="79"/>
      <c r="C23" s="79"/>
      <c r="D23" s="79"/>
      <c r="E23" s="84">
        <v>32</v>
      </c>
      <c r="F23" s="79"/>
      <c r="G23" s="79"/>
      <c r="H23" s="79" t="s">
        <v>17</v>
      </c>
      <c r="I23" s="79"/>
      <c r="J23" s="84">
        <v>8</v>
      </c>
      <c r="K23" s="79"/>
      <c r="L23" s="79"/>
      <c r="M23" s="73"/>
      <c r="N23" s="73"/>
      <c r="O23" s="93"/>
    </row>
    <row r="24" spans="1:15" ht="26.25" x14ac:dyDescent="0.4">
      <c r="A24" s="72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3"/>
      <c r="N24" s="73"/>
      <c r="O24" s="93"/>
    </row>
    <row r="25" spans="1:15" ht="26.25" x14ac:dyDescent="0.4">
      <c r="A25" s="72"/>
      <c r="B25" s="79"/>
      <c r="C25" s="79"/>
      <c r="D25" s="79"/>
      <c r="E25" s="79"/>
      <c r="F25" s="79"/>
      <c r="G25" s="84">
        <v>4</v>
      </c>
      <c r="H25" s="79"/>
      <c r="I25" s="79"/>
      <c r="J25" s="79"/>
      <c r="K25" s="79"/>
      <c r="L25" s="79"/>
      <c r="M25" s="73"/>
      <c r="N25" s="73"/>
      <c r="O25" s="93"/>
    </row>
    <row r="26" spans="1:15" x14ac:dyDescent="0.25">
      <c r="A26" s="72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93"/>
    </row>
    <row r="27" spans="1:15" x14ac:dyDescent="0.25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93"/>
    </row>
    <row r="28" spans="1:15" ht="26.25" x14ac:dyDescent="0.4">
      <c r="A28" s="152" t="s">
        <v>70</v>
      </c>
      <c r="B28" s="153"/>
      <c r="C28" s="153"/>
      <c r="D28" s="153"/>
      <c r="E28" s="153"/>
      <c r="F28" s="81" t="str">
        <f>IF(G25="","",IF(G25=(4*5-3*6)^5/(81^(1/2)-1),"correta","incorreta"))</f>
        <v>correta</v>
      </c>
      <c r="G28" s="82"/>
      <c r="H28" s="73"/>
      <c r="I28" s="73"/>
      <c r="J28" s="73"/>
      <c r="K28" s="73"/>
      <c r="L28" s="73"/>
      <c r="M28" s="73"/>
      <c r="N28" s="73"/>
      <c r="O28" s="93"/>
    </row>
    <row r="29" spans="1:15" x14ac:dyDescent="0.25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93"/>
    </row>
    <row r="30" spans="1:15" x14ac:dyDescent="0.25">
      <c r="A30" s="72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93"/>
    </row>
    <row r="31" spans="1:15" x14ac:dyDescent="0.25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97"/>
    </row>
    <row r="32" spans="1:15" s="10" customFormat="1" x14ac:dyDescent="0.25"/>
    <row r="33" spans="8:8" s="10" customFormat="1" x14ac:dyDescent="0.25"/>
    <row r="34" spans="8:8" s="10" customFormat="1" x14ac:dyDescent="0.25"/>
    <row r="35" spans="8:8" s="10" customFormat="1" x14ac:dyDescent="0.25">
      <c r="H35" s="10" t="s">
        <v>108</v>
      </c>
    </row>
    <row r="36" spans="8:8" s="10" customFormat="1" x14ac:dyDescent="0.25"/>
    <row r="37" spans="8:8" s="10" customFormat="1" x14ac:dyDescent="0.25"/>
    <row r="38" spans="8:8" s="10" customFormat="1" x14ac:dyDescent="0.25"/>
    <row r="39" spans="8:8" s="10" customFormat="1" x14ac:dyDescent="0.25"/>
    <row r="40" spans="8:8" s="10" customFormat="1" x14ac:dyDescent="0.25"/>
    <row r="41" spans="8:8" s="10" customFormat="1" x14ac:dyDescent="0.25"/>
    <row r="42" spans="8:8" s="10" customFormat="1" x14ac:dyDescent="0.25"/>
    <row r="43" spans="8:8" s="10" customFormat="1" x14ac:dyDescent="0.25"/>
    <row r="44" spans="8:8" s="10" customFormat="1" x14ac:dyDescent="0.25"/>
    <row r="45" spans="8:8" s="10" customFormat="1" x14ac:dyDescent="0.25"/>
    <row r="46" spans="8:8" s="10" customFormat="1" x14ac:dyDescent="0.25"/>
    <row r="47" spans="8:8" s="10" customFormat="1" x14ac:dyDescent="0.25"/>
    <row r="48" spans="8:8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</sheetData>
  <mergeCells count="3">
    <mergeCell ref="A13:E13"/>
    <mergeCell ref="F13:I13"/>
    <mergeCell ref="A28:E28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2064" r:id="rId4">
          <objectPr defaultSize="0" autoPict="0" r:id="rId5">
            <anchor moveWithCells="1">
              <from>
                <xdr:col>8</xdr:col>
                <xdr:colOff>152400</xdr:colOff>
                <xdr:row>15</xdr:row>
                <xdr:rowOff>47625</xdr:rowOff>
              </from>
              <to>
                <xdr:col>8</xdr:col>
                <xdr:colOff>304800</xdr:colOff>
                <xdr:row>16</xdr:row>
                <xdr:rowOff>133350</xdr:rowOff>
              </to>
            </anchor>
          </objectPr>
        </oleObject>
      </mc:Choice>
      <mc:Fallback>
        <oleObject progId="Equation.3" shapeId="2064" r:id="rId4"/>
      </mc:Fallback>
    </mc:AlternateContent>
    <mc:AlternateContent xmlns:mc="http://schemas.openxmlformats.org/markup-compatibility/2006">
      <mc:Choice Requires="x14">
        <oleObject progId="Equation.3" shapeId="2065" r:id="rId6">
          <objectPr defaultSize="0" autoPict="0" r:id="rId7">
            <anchor moveWithCells="1">
              <from>
                <xdr:col>9</xdr:col>
                <xdr:colOff>371475</xdr:colOff>
                <xdr:row>16</xdr:row>
                <xdr:rowOff>9525</xdr:rowOff>
              </from>
              <to>
                <xdr:col>10</xdr:col>
                <xdr:colOff>371475</xdr:colOff>
                <xdr:row>16</xdr:row>
                <xdr:rowOff>304800</xdr:rowOff>
              </to>
            </anchor>
          </objectPr>
        </oleObject>
      </mc:Choice>
      <mc:Fallback>
        <oleObject progId="Equation.3" shapeId="2065" r:id="rId6"/>
      </mc:Fallback>
    </mc:AlternateContent>
    <mc:AlternateContent xmlns:mc="http://schemas.openxmlformats.org/markup-compatibility/2006">
      <mc:Choice Requires="x14">
        <oleObject progId="Equation.3" shapeId="2066" r:id="rId8">
          <objectPr defaultSize="0" autoPict="0" r:id="rId9">
            <anchor moveWithCells="1">
              <from>
                <xdr:col>11</xdr:col>
                <xdr:colOff>295275</xdr:colOff>
                <xdr:row>15</xdr:row>
                <xdr:rowOff>104775</xdr:rowOff>
              </from>
              <to>
                <xdr:col>11</xdr:col>
                <xdr:colOff>447675</xdr:colOff>
                <xdr:row>16</xdr:row>
                <xdr:rowOff>180975</xdr:rowOff>
              </to>
            </anchor>
          </objectPr>
        </oleObject>
      </mc:Choice>
      <mc:Fallback>
        <oleObject progId="Equation.3" shapeId="2066" r:id="rId8"/>
      </mc:Fallback>
    </mc:AlternateContent>
    <mc:AlternateContent xmlns:mc="http://schemas.openxmlformats.org/markup-compatibility/2006">
      <mc:Choice Requires="x14">
        <oleObject progId="Equation.3" shapeId="2067" r:id="rId10">
          <objectPr defaultSize="0" autoPict="0" r:id="rId11">
            <anchor moveWithCells="1">
              <from>
                <xdr:col>8</xdr:col>
                <xdr:colOff>152400</xdr:colOff>
                <xdr:row>15</xdr:row>
                <xdr:rowOff>47625</xdr:rowOff>
              </from>
              <to>
                <xdr:col>8</xdr:col>
                <xdr:colOff>304800</xdr:colOff>
                <xdr:row>16</xdr:row>
                <xdr:rowOff>133350</xdr:rowOff>
              </to>
            </anchor>
          </objectPr>
        </oleObject>
      </mc:Choice>
      <mc:Fallback>
        <oleObject progId="Equation.3" shapeId="2067" r:id="rId10"/>
      </mc:Fallback>
    </mc:AlternateContent>
    <mc:AlternateContent xmlns:mc="http://schemas.openxmlformats.org/markup-compatibility/2006">
      <mc:Choice Requires="x14">
        <oleObject progId="Equation.3" shapeId="2068" r:id="rId12">
          <objectPr defaultSize="0" autoPict="0" r:id="rId11">
            <anchor moveWithCells="1">
              <from>
                <xdr:col>6</xdr:col>
                <xdr:colOff>95250</xdr:colOff>
                <xdr:row>17</xdr:row>
                <xdr:rowOff>76200</xdr:rowOff>
              </from>
              <to>
                <xdr:col>6</xdr:col>
                <xdr:colOff>247650</xdr:colOff>
                <xdr:row>18</xdr:row>
                <xdr:rowOff>152400</xdr:rowOff>
              </to>
            </anchor>
          </objectPr>
        </oleObject>
      </mc:Choice>
      <mc:Fallback>
        <oleObject progId="Equation.3" shapeId="2068" r:id="rId12"/>
      </mc:Fallback>
    </mc:AlternateContent>
    <mc:AlternateContent xmlns:mc="http://schemas.openxmlformats.org/markup-compatibility/2006">
      <mc:Choice Requires="x14">
        <oleObject progId="Equation.3" shapeId="2069" r:id="rId13">
          <objectPr defaultSize="0" autoPict="0" r:id="rId11">
            <anchor moveWithCells="1">
              <from>
                <xdr:col>4</xdr:col>
                <xdr:colOff>123825</xdr:colOff>
                <xdr:row>19</xdr:row>
                <xdr:rowOff>152400</xdr:rowOff>
              </from>
              <to>
                <xdr:col>4</xdr:col>
                <xdr:colOff>276225</xdr:colOff>
                <xdr:row>20</xdr:row>
                <xdr:rowOff>95250</xdr:rowOff>
              </to>
            </anchor>
          </objectPr>
        </oleObject>
      </mc:Choice>
      <mc:Fallback>
        <oleObject progId="Equation.3" shapeId="2069" r:id="rId1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G400"/>
  <sheetViews>
    <sheetView workbookViewId="0">
      <selection activeCell="J61" sqref="J61"/>
    </sheetView>
  </sheetViews>
  <sheetFormatPr defaultColWidth="9" defaultRowHeight="15" x14ac:dyDescent="0.25"/>
  <cols>
    <col min="1" max="1" width="12.28515625" style="3" customWidth="1"/>
    <col min="2" max="8" width="5.7109375" style="3" customWidth="1"/>
    <col min="9" max="9" width="9.28515625" style="3" customWidth="1"/>
    <col min="10" max="10" width="5.7109375" style="3" customWidth="1"/>
    <col min="11" max="11" width="8.5703125" style="3" customWidth="1"/>
    <col min="12" max="12" width="12" style="3" customWidth="1"/>
    <col min="13" max="13" width="5.5703125" style="3" customWidth="1"/>
    <col min="14" max="14" width="9.7109375" style="3" customWidth="1"/>
    <col min="15" max="15" width="12.85546875" style="3" customWidth="1"/>
    <col min="16" max="16" width="3.5703125" style="3" customWidth="1"/>
    <col min="17" max="85" width="9" style="10"/>
    <col min="86" max="16384" width="9" style="3"/>
  </cols>
  <sheetData>
    <row r="1" spans="1:16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69"/>
    </row>
    <row r="2" spans="1:16" x14ac:dyDescent="0.25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69"/>
    </row>
    <row r="3" spans="1:16" ht="26.25" x14ac:dyDescent="0.4">
      <c r="A3" s="74" t="s">
        <v>52</v>
      </c>
      <c r="B3" s="79">
        <v>2</v>
      </c>
      <c r="C3" s="79"/>
      <c r="D3" s="85" t="s">
        <v>12</v>
      </c>
      <c r="E3" s="95" t="s">
        <v>13</v>
      </c>
      <c r="F3" s="79">
        <v>16</v>
      </c>
      <c r="G3" s="85" t="s">
        <v>17</v>
      </c>
      <c r="H3" s="85">
        <v>2</v>
      </c>
      <c r="I3" s="85" t="s">
        <v>19</v>
      </c>
      <c r="J3" s="79" t="s">
        <v>53</v>
      </c>
      <c r="K3" s="85" t="s">
        <v>14</v>
      </c>
      <c r="L3" s="73"/>
      <c r="M3" s="73"/>
      <c r="N3" s="73"/>
      <c r="O3" s="73"/>
      <c r="P3" s="69"/>
    </row>
    <row r="4" spans="1:16" x14ac:dyDescent="0.25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69"/>
    </row>
    <row r="5" spans="1:16" x14ac:dyDescent="0.25">
      <c r="A5" s="72"/>
      <c r="B5" s="98">
        <v>32</v>
      </c>
      <c r="C5" s="73"/>
      <c r="D5" s="99" t="s">
        <v>12</v>
      </c>
      <c r="E5" s="100" t="s">
        <v>13</v>
      </c>
      <c r="F5" s="98">
        <v>16</v>
      </c>
      <c r="G5" s="99" t="s">
        <v>17</v>
      </c>
      <c r="H5" s="98">
        <v>2</v>
      </c>
      <c r="I5" s="99" t="s">
        <v>19</v>
      </c>
      <c r="J5" s="98">
        <v>9</v>
      </c>
      <c r="K5" s="73" t="s">
        <v>14</v>
      </c>
      <c r="L5" s="73"/>
      <c r="M5" s="73"/>
      <c r="N5" s="73"/>
      <c r="O5" s="73"/>
      <c r="P5" s="69"/>
    </row>
    <row r="6" spans="1:16" x14ac:dyDescent="0.25">
      <c r="A6" s="72"/>
      <c r="B6" s="99"/>
      <c r="C6" s="73"/>
      <c r="D6" s="99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69"/>
    </row>
    <row r="7" spans="1:16" x14ac:dyDescent="0.25">
      <c r="A7" s="72"/>
      <c r="B7" s="98">
        <v>32</v>
      </c>
      <c r="C7" s="73"/>
      <c r="D7" s="99" t="s">
        <v>12</v>
      </c>
      <c r="E7" s="73"/>
      <c r="F7" s="73" t="s">
        <v>13</v>
      </c>
      <c r="G7" s="98">
        <v>8</v>
      </c>
      <c r="H7" s="73"/>
      <c r="I7" s="99" t="s">
        <v>19</v>
      </c>
      <c r="J7" s="101">
        <v>9</v>
      </c>
      <c r="K7" s="73" t="s">
        <v>14</v>
      </c>
      <c r="L7" s="73"/>
      <c r="M7" s="73"/>
      <c r="N7" s="73"/>
      <c r="O7" s="73"/>
      <c r="P7" s="69"/>
    </row>
    <row r="8" spans="1:16" x14ac:dyDescent="0.25">
      <c r="A8" s="72"/>
      <c r="B8" s="99"/>
      <c r="C8" s="73"/>
      <c r="D8" s="99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69"/>
    </row>
    <row r="9" spans="1:16" x14ac:dyDescent="0.25">
      <c r="A9" s="72"/>
      <c r="B9" s="98">
        <v>32</v>
      </c>
      <c r="C9" s="73"/>
      <c r="D9" s="99" t="s">
        <v>12</v>
      </c>
      <c r="E9" s="73"/>
      <c r="F9" s="73"/>
      <c r="G9" s="73"/>
      <c r="H9" s="73"/>
      <c r="I9" s="98">
        <v>17</v>
      </c>
      <c r="J9" s="73"/>
      <c r="K9" s="73"/>
      <c r="L9" s="73"/>
      <c r="M9" s="73"/>
      <c r="N9" s="73"/>
      <c r="O9" s="73"/>
      <c r="P9" s="69"/>
    </row>
    <row r="10" spans="1:16" x14ac:dyDescent="0.25">
      <c r="A10" s="72"/>
      <c r="B10" s="73"/>
      <c r="C10" s="73"/>
      <c r="D10" s="73"/>
      <c r="E10" s="73"/>
      <c r="F10" s="98">
        <v>15</v>
      </c>
      <c r="G10" s="73"/>
      <c r="H10" s="73"/>
      <c r="I10" s="73"/>
      <c r="J10" s="73"/>
      <c r="K10" s="73"/>
      <c r="L10" s="73"/>
      <c r="M10" s="73"/>
      <c r="N10" s="73"/>
      <c r="O10" s="73"/>
      <c r="P10" s="69"/>
    </row>
    <row r="11" spans="1:16" x14ac:dyDescent="0.25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69"/>
    </row>
    <row r="12" spans="1:16" x14ac:dyDescent="0.25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69"/>
    </row>
    <row r="13" spans="1:16" ht="26.25" x14ac:dyDescent="0.4">
      <c r="A13" s="152" t="s">
        <v>70</v>
      </c>
      <c r="B13" s="153"/>
      <c r="C13" s="153"/>
      <c r="D13" s="153"/>
      <c r="E13" s="153"/>
      <c r="F13" s="155" t="str">
        <f>IF(F10="","",IF(F10=2^5-(16/2+3^2),"correta","incorreta"))</f>
        <v>correta</v>
      </c>
      <c r="G13" s="155"/>
      <c r="H13" s="155"/>
      <c r="I13" s="155"/>
      <c r="J13" s="73"/>
      <c r="K13" s="73"/>
      <c r="L13" s="73"/>
      <c r="M13" s="73"/>
      <c r="N13" s="73"/>
      <c r="O13" s="73"/>
      <c r="P13" s="69"/>
    </row>
    <row r="14" spans="1:16" x14ac:dyDescent="0.25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69"/>
    </row>
    <row r="15" spans="1:16" x14ac:dyDescent="0.25">
      <c r="A15" s="72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69"/>
    </row>
    <row r="16" spans="1:16" ht="18.75" x14ac:dyDescent="0.3">
      <c r="A16" s="102" t="s">
        <v>57</v>
      </c>
      <c r="B16" s="103">
        <v>36</v>
      </c>
      <c r="C16" s="104" t="s">
        <v>12</v>
      </c>
      <c r="D16" s="104" t="s">
        <v>54</v>
      </c>
      <c r="E16" s="103">
        <v>15</v>
      </c>
      <c r="F16" s="104" t="s">
        <v>12</v>
      </c>
      <c r="G16" s="105" t="s">
        <v>58</v>
      </c>
      <c r="H16" s="103">
        <v>9</v>
      </c>
      <c r="I16" s="103" t="s">
        <v>12</v>
      </c>
      <c r="J16" s="105"/>
      <c r="K16" s="105" t="s">
        <v>60</v>
      </c>
      <c r="L16" s="105"/>
      <c r="M16" s="105" t="s">
        <v>61</v>
      </c>
      <c r="N16" s="105"/>
      <c r="O16" s="73"/>
      <c r="P16" s="69"/>
    </row>
    <row r="17" spans="1:16" x14ac:dyDescent="0.25">
      <c r="A17" s="72"/>
      <c r="B17" s="73"/>
      <c r="C17" s="73"/>
      <c r="D17" s="73"/>
      <c r="E17" s="99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69"/>
    </row>
    <row r="18" spans="1:16" x14ac:dyDescent="0.25">
      <c r="A18" s="72"/>
      <c r="B18" s="101">
        <v>36</v>
      </c>
      <c r="C18" s="73" t="s">
        <v>12</v>
      </c>
      <c r="D18" s="73" t="s">
        <v>54</v>
      </c>
      <c r="E18" s="98">
        <v>15</v>
      </c>
      <c r="F18" s="73" t="s">
        <v>12</v>
      </c>
      <c r="G18" s="73" t="s">
        <v>58</v>
      </c>
      <c r="H18" s="101">
        <v>9</v>
      </c>
      <c r="I18" s="99" t="s">
        <v>12</v>
      </c>
      <c r="J18" s="98">
        <v>4</v>
      </c>
      <c r="K18" s="73" t="s">
        <v>60</v>
      </c>
      <c r="L18" s="101">
        <v>7</v>
      </c>
      <c r="M18" s="73" t="s">
        <v>59</v>
      </c>
      <c r="N18" s="106">
        <v>10</v>
      </c>
      <c r="O18" s="73"/>
      <c r="P18" s="69"/>
    </row>
    <row r="19" spans="1:16" x14ac:dyDescent="0.25">
      <c r="A19" s="72"/>
      <c r="B19" s="73"/>
      <c r="C19" s="73"/>
      <c r="D19" s="73"/>
      <c r="E19" s="99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69"/>
    </row>
    <row r="20" spans="1:16" x14ac:dyDescent="0.25">
      <c r="A20" s="72"/>
      <c r="B20" s="101">
        <v>36</v>
      </c>
      <c r="C20" s="73" t="s">
        <v>12</v>
      </c>
      <c r="D20" s="73" t="s">
        <v>54</v>
      </c>
      <c r="E20" s="98">
        <v>15</v>
      </c>
      <c r="F20" s="73" t="s">
        <v>12</v>
      </c>
      <c r="G20" s="73" t="s">
        <v>55</v>
      </c>
      <c r="H20" s="73"/>
      <c r="I20" s="101">
        <v>5</v>
      </c>
      <c r="J20" s="73"/>
      <c r="K20" s="73" t="s">
        <v>19</v>
      </c>
      <c r="L20" s="101">
        <v>7</v>
      </c>
      <c r="M20" s="73" t="s">
        <v>59</v>
      </c>
      <c r="N20" s="106">
        <v>10</v>
      </c>
      <c r="O20" s="73"/>
      <c r="P20" s="69"/>
    </row>
    <row r="21" spans="1:16" x14ac:dyDescent="0.25">
      <c r="A21" s="72"/>
      <c r="B21" s="73"/>
      <c r="C21" s="73"/>
      <c r="D21" s="73"/>
      <c r="E21" s="99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69"/>
    </row>
    <row r="22" spans="1:16" x14ac:dyDescent="0.25">
      <c r="A22" s="72"/>
      <c r="B22" s="101">
        <v>36</v>
      </c>
      <c r="C22" s="73" t="s">
        <v>12</v>
      </c>
      <c r="D22" s="73" t="s">
        <v>54</v>
      </c>
      <c r="E22" s="98">
        <v>15</v>
      </c>
      <c r="F22" s="73" t="s">
        <v>12</v>
      </c>
      <c r="G22" s="73"/>
      <c r="H22" s="73"/>
      <c r="I22" s="73"/>
      <c r="J22" s="101">
        <v>12</v>
      </c>
      <c r="K22" s="73"/>
      <c r="L22" s="73" t="s">
        <v>56</v>
      </c>
      <c r="M22" s="73" t="s">
        <v>12</v>
      </c>
      <c r="N22" s="106">
        <v>10</v>
      </c>
      <c r="O22" s="73"/>
      <c r="P22" s="69"/>
    </row>
    <row r="23" spans="1:16" x14ac:dyDescent="0.25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69"/>
    </row>
    <row r="24" spans="1:16" x14ac:dyDescent="0.25">
      <c r="A24" s="72"/>
      <c r="B24" s="101">
        <v>36</v>
      </c>
      <c r="C24" s="73" t="s">
        <v>12</v>
      </c>
      <c r="D24" s="101">
        <v>3</v>
      </c>
      <c r="E24" s="73" t="s">
        <v>12</v>
      </c>
      <c r="F24" s="98">
        <v>10</v>
      </c>
      <c r="G24" s="73"/>
      <c r="H24" s="73"/>
      <c r="I24" s="73"/>
      <c r="J24" s="73"/>
      <c r="K24" s="73"/>
      <c r="L24" s="73"/>
      <c r="M24" s="73"/>
      <c r="N24" s="73"/>
      <c r="O24" s="73"/>
      <c r="P24" s="69"/>
    </row>
    <row r="25" spans="1:16" x14ac:dyDescent="0.25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69"/>
    </row>
    <row r="26" spans="1:16" x14ac:dyDescent="0.25">
      <c r="A26" s="72"/>
      <c r="B26" s="73"/>
      <c r="C26" s="101">
        <v>33</v>
      </c>
      <c r="D26" s="73"/>
      <c r="E26" s="73" t="s">
        <v>12</v>
      </c>
      <c r="F26" s="98">
        <v>10</v>
      </c>
      <c r="G26" s="73"/>
      <c r="H26" s="73"/>
      <c r="I26" s="73"/>
      <c r="J26" s="73"/>
      <c r="K26" s="73"/>
      <c r="L26" s="73"/>
      <c r="M26" s="73"/>
      <c r="N26" s="73"/>
      <c r="O26" s="73"/>
      <c r="P26" s="69"/>
    </row>
    <row r="27" spans="1:16" x14ac:dyDescent="0.25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69"/>
    </row>
    <row r="28" spans="1:16" x14ac:dyDescent="0.25">
      <c r="A28" s="72"/>
      <c r="B28" s="73"/>
      <c r="C28" s="73"/>
      <c r="D28" s="98">
        <v>23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69"/>
    </row>
    <row r="29" spans="1:16" x14ac:dyDescent="0.25">
      <c r="A29" s="7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69"/>
    </row>
    <row r="30" spans="1:16" ht="26.25" x14ac:dyDescent="0.4">
      <c r="A30" s="152" t="s">
        <v>70</v>
      </c>
      <c r="B30" s="153"/>
      <c r="C30" s="153"/>
      <c r="D30" s="153"/>
      <c r="E30" s="153"/>
      <c r="F30" s="155" t="str">
        <f>IF(D28="","",IF(D28=36-(15-((9-16^(1/2))+49^(1/2)))-100^(1/2),"correta","incorreta"))</f>
        <v>correta</v>
      </c>
      <c r="G30" s="155"/>
      <c r="H30" s="155"/>
      <c r="I30" s="155"/>
      <c r="J30" s="73"/>
      <c r="K30" s="73"/>
      <c r="L30" s="73"/>
      <c r="M30" s="73"/>
      <c r="N30" s="73"/>
      <c r="O30" s="73"/>
      <c r="P30" s="69"/>
    </row>
    <row r="31" spans="1:16" x14ac:dyDescent="0.25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69"/>
    </row>
    <row r="32" spans="1:16" x14ac:dyDescent="0.25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69"/>
    </row>
    <row r="33" spans="1:16" x14ac:dyDescent="0.2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69"/>
    </row>
    <row r="34" spans="1:16" x14ac:dyDescent="0.25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8"/>
    </row>
    <row r="35" spans="1:16" s="10" customFormat="1" x14ac:dyDescent="0.25"/>
    <row r="36" spans="1:16" s="10" customFormat="1" x14ac:dyDescent="0.25"/>
    <row r="37" spans="1:16" s="10" customFormat="1" x14ac:dyDescent="0.25"/>
    <row r="38" spans="1:16" s="10" customFormat="1" x14ac:dyDescent="0.25">
      <c r="I38" s="10" t="s">
        <v>108</v>
      </c>
    </row>
    <row r="39" spans="1:16" s="10" customFormat="1" x14ac:dyDescent="0.25"/>
    <row r="40" spans="1:16" s="10" customFormat="1" x14ac:dyDescent="0.25"/>
    <row r="41" spans="1:16" s="10" customFormat="1" x14ac:dyDescent="0.25"/>
    <row r="42" spans="1:16" s="10" customFormat="1" x14ac:dyDescent="0.25"/>
    <row r="43" spans="1:16" s="10" customFormat="1" x14ac:dyDescent="0.25"/>
    <row r="44" spans="1:16" s="10" customFormat="1" x14ac:dyDescent="0.25"/>
    <row r="45" spans="1:16" s="10" customFormat="1" x14ac:dyDescent="0.25"/>
    <row r="46" spans="1:16" s="10" customFormat="1" x14ac:dyDescent="0.25"/>
    <row r="47" spans="1:16" s="10" customFormat="1" x14ac:dyDescent="0.25"/>
    <row r="48" spans="1:16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</sheetData>
  <mergeCells count="4">
    <mergeCell ref="A13:E13"/>
    <mergeCell ref="F13:I13"/>
    <mergeCell ref="A30:E30"/>
    <mergeCell ref="F30:I30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>
              <from>
                <xdr:col>2</xdr:col>
                <xdr:colOff>0</xdr:colOff>
                <xdr:row>1</xdr:row>
                <xdr:rowOff>57150</xdr:rowOff>
              </from>
              <to>
                <xdr:col>2</xdr:col>
                <xdr:colOff>180975</xdr:colOff>
                <xdr:row>2</xdr:row>
                <xdr:rowOff>266700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>
              <from>
                <xdr:col>8</xdr:col>
                <xdr:colOff>342900</xdr:colOff>
                <xdr:row>14</xdr:row>
                <xdr:rowOff>152400</xdr:rowOff>
              </from>
              <to>
                <xdr:col>9</xdr:col>
                <xdr:colOff>114300</xdr:colOff>
                <xdr:row>16</xdr:row>
                <xdr:rowOff>19050</xdr:rowOff>
              </to>
            </anchor>
          </objectPr>
        </oleObject>
      </mc:Choice>
      <mc:Fallback>
        <oleObject progId="Equation.3" shapeId="3074" r:id="rId6"/>
      </mc:Fallback>
    </mc:AlternateContent>
    <mc:AlternateContent xmlns:mc="http://schemas.openxmlformats.org/markup-compatibility/2006">
      <mc:Choice Requires="x14">
        <oleObject progId="Equation.3" shapeId="3075" r:id="rId8">
          <objectPr defaultSize="0" autoPict="0" r:id="rId9">
            <anchor moveWithCells="1">
              <from>
                <xdr:col>11</xdr:col>
                <xdr:colOff>85725</xdr:colOff>
                <xdr:row>14</xdr:row>
                <xdr:rowOff>142875</xdr:rowOff>
              </from>
              <to>
                <xdr:col>11</xdr:col>
                <xdr:colOff>504825</xdr:colOff>
                <xdr:row>16</xdr:row>
                <xdr:rowOff>28575</xdr:rowOff>
              </to>
            </anchor>
          </objectPr>
        </oleObject>
      </mc:Choice>
      <mc:Fallback>
        <oleObject progId="Equation.3" shapeId="3075" r:id="rId8"/>
      </mc:Fallback>
    </mc:AlternateContent>
    <mc:AlternateContent xmlns:mc="http://schemas.openxmlformats.org/markup-compatibility/2006">
      <mc:Choice Requires="x14">
        <oleObject progId="Equation.3" shapeId="3078" r:id="rId10">
          <objectPr defaultSize="0" autoPict="0" r:id="rId11">
            <anchor moveWithCells="1">
              <from>
                <xdr:col>12</xdr:col>
                <xdr:colOff>342900</xdr:colOff>
                <xdr:row>14</xdr:row>
                <xdr:rowOff>171450</xdr:rowOff>
              </from>
              <to>
                <xdr:col>13</xdr:col>
                <xdr:colOff>447675</xdr:colOff>
                <xdr:row>16</xdr:row>
                <xdr:rowOff>28575</xdr:rowOff>
              </to>
            </anchor>
          </objectPr>
        </oleObject>
      </mc:Choice>
      <mc:Fallback>
        <oleObject progId="Equation.3" shapeId="3078" r:id="rId10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3"/>
  <sheetViews>
    <sheetView topLeftCell="A4" workbookViewId="0">
      <selection activeCell="K29" sqref="K29"/>
    </sheetView>
  </sheetViews>
  <sheetFormatPr defaultRowHeight="15" x14ac:dyDescent="0.25"/>
  <cols>
    <col min="9" max="9" width="11.85546875" customWidth="1"/>
    <col min="11" max="11" width="11.7109375" customWidth="1"/>
    <col min="13" max="13" width="10.5703125" customWidth="1"/>
    <col min="14" max="14" width="11.7109375" customWidth="1"/>
    <col min="16" max="16" width="17.85546875" customWidth="1"/>
    <col min="17" max="36" width="9.140625" style="10"/>
  </cols>
  <sheetData>
    <row r="1" spans="1:17" ht="26.25" x14ac:dyDescent="0.4">
      <c r="A1" s="108"/>
      <c r="B1" s="108"/>
      <c r="C1" s="108"/>
      <c r="D1" s="108"/>
      <c r="E1" s="108"/>
      <c r="F1" s="122" t="s">
        <v>90</v>
      </c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ht="23.25" x14ac:dyDescent="0.35">
      <c r="A2" s="109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 t="s">
        <v>71</v>
      </c>
      <c r="O2" s="4"/>
      <c r="P2" s="110"/>
      <c r="Q2" s="111"/>
    </row>
    <row r="3" spans="1:17" ht="23.25" x14ac:dyDescent="0.35">
      <c r="A3" s="109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v>1</v>
      </c>
      <c r="O3" s="4"/>
      <c r="P3" s="110"/>
      <c r="Q3" s="111"/>
    </row>
    <row r="4" spans="1:17" ht="23.25" x14ac:dyDescent="0.35">
      <c r="A4" s="109"/>
      <c r="B4" s="4"/>
      <c r="C4" s="4"/>
      <c r="D4" s="4"/>
      <c r="E4" s="4"/>
      <c r="F4" s="4"/>
      <c r="G4" s="4"/>
      <c r="H4" s="4"/>
      <c r="I4" s="4"/>
      <c r="J4" s="4" t="s">
        <v>72</v>
      </c>
      <c r="K4" s="4"/>
      <c r="L4" s="4"/>
      <c r="M4" s="4"/>
      <c r="N4" s="5">
        <v>1</v>
      </c>
      <c r="O4" s="4"/>
      <c r="P4" s="110"/>
      <c r="Q4" s="111"/>
    </row>
    <row r="5" spans="1:17" ht="23.25" x14ac:dyDescent="0.35">
      <c r="A5" s="109"/>
      <c r="B5" s="4"/>
      <c r="C5" s="4"/>
      <c r="D5" s="4"/>
      <c r="E5" s="4"/>
      <c r="F5" s="4"/>
      <c r="G5" s="4" t="s">
        <v>73</v>
      </c>
      <c r="H5" s="4"/>
      <c r="I5" s="4" t="s">
        <v>74</v>
      </c>
      <c r="J5" s="5">
        <v>2</v>
      </c>
      <c r="K5" s="5">
        <v>8</v>
      </c>
      <c r="L5" s="5">
        <v>0</v>
      </c>
      <c r="M5" s="5">
        <v>0</v>
      </c>
      <c r="N5" s="5">
        <v>0</v>
      </c>
      <c r="O5" s="4"/>
      <c r="P5" s="110"/>
      <c r="Q5" s="111"/>
    </row>
    <row r="6" spans="1:17" ht="23.25" x14ac:dyDescent="0.35">
      <c r="A6" s="109"/>
      <c r="B6" s="4"/>
      <c r="C6" s="4"/>
      <c r="D6" s="4"/>
      <c r="E6" s="4"/>
      <c r="F6" s="4"/>
      <c r="G6" s="5">
        <v>1</v>
      </c>
      <c r="H6" s="4"/>
      <c r="I6" s="4"/>
      <c r="J6" s="5">
        <v>0</v>
      </c>
      <c r="K6" s="4"/>
      <c r="L6" s="4"/>
      <c r="M6" s="4" t="s">
        <v>75</v>
      </c>
      <c r="N6" s="5">
        <v>2</v>
      </c>
      <c r="O6" s="5">
        <v>0</v>
      </c>
      <c r="P6" s="110"/>
      <c r="Q6" s="111"/>
    </row>
    <row r="7" spans="1:17" ht="23.25" x14ac:dyDescent="0.35">
      <c r="A7" s="109"/>
      <c r="B7" s="4"/>
      <c r="C7" s="4"/>
      <c r="D7" s="4"/>
      <c r="E7" s="112"/>
      <c r="F7" s="4" t="s">
        <v>76</v>
      </c>
      <c r="G7" s="5">
        <v>1</v>
      </c>
      <c r="H7" s="5">
        <v>0</v>
      </c>
      <c r="I7" s="5">
        <v>2</v>
      </c>
      <c r="J7" s="5">
        <v>0</v>
      </c>
      <c r="K7" s="4"/>
      <c r="L7" s="4"/>
      <c r="M7" s="4"/>
      <c r="N7" s="4"/>
      <c r="O7" s="4"/>
      <c r="P7" s="110"/>
      <c r="Q7" s="111"/>
    </row>
    <row r="8" spans="1:17" ht="23.25" x14ac:dyDescent="0.35">
      <c r="A8" s="109"/>
      <c r="B8" s="4"/>
      <c r="C8" s="4"/>
      <c r="D8" s="4"/>
      <c r="E8" s="4"/>
      <c r="F8" s="4"/>
      <c r="G8" s="5">
        <v>0</v>
      </c>
      <c r="H8" s="4"/>
      <c r="I8" s="4"/>
      <c r="J8" s="4"/>
      <c r="K8" s="4"/>
      <c r="L8" s="4"/>
      <c r="M8" s="4"/>
      <c r="N8" s="4"/>
      <c r="O8" s="4"/>
      <c r="P8" s="110"/>
      <c r="Q8" s="111"/>
    </row>
    <row r="9" spans="1:17" ht="23.25" x14ac:dyDescent="0.35">
      <c r="A9" s="10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10"/>
      <c r="Q9" s="111"/>
    </row>
    <row r="10" spans="1:17" ht="23.25" x14ac:dyDescent="0.35">
      <c r="A10" s="113" t="s">
        <v>91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4"/>
      <c r="L10" s="4"/>
      <c r="M10" s="4"/>
      <c r="N10" s="4"/>
      <c r="O10" s="156" t="s">
        <v>92</v>
      </c>
      <c r="P10" s="156"/>
      <c r="Q10" s="111"/>
    </row>
    <row r="11" spans="1:17" ht="27.75" customHeight="1" x14ac:dyDescent="0.35">
      <c r="A11" s="115" t="s">
        <v>93</v>
      </c>
      <c r="B11" s="114"/>
      <c r="C11" s="116"/>
      <c r="D11" s="116"/>
      <c r="E11" s="116"/>
      <c r="F11" s="116"/>
      <c r="G11" s="116"/>
      <c r="H11" s="114"/>
      <c r="I11" s="114"/>
      <c r="J11" s="114"/>
      <c r="K11" s="4"/>
      <c r="L11" s="4"/>
      <c r="M11" s="4"/>
      <c r="N11" s="4"/>
      <c r="O11" s="6" t="s">
        <v>73</v>
      </c>
      <c r="P11" s="7" t="str">
        <f>IF(G6&amp;G7&amp;G8="110","ACERTOU","")</f>
        <v>ACERTOU</v>
      </c>
      <c r="Q11" s="111"/>
    </row>
    <row r="12" spans="1:17" ht="33" customHeight="1" x14ac:dyDescent="0.35">
      <c r="A12" s="115" t="s">
        <v>94</v>
      </c>
      <c r="B12" s="114"/>
      <c r="C12" s="114"/>
      <c r="D12" s="117"/>
      <c r="E12" s="117"/>
      <c r="F12" s="117"/>
      <c r="G12" s="117"/>
      <c r="H12" s="117"/>
      <c r="I12" s="114"/>
      <c r="J12" s="114"/>
      <c r="K12" s="4"/>
      <c r="L12" s="4"/>
      <c r="M12" s="4"/>
      <c r="N12" s="4"/>
      <c r="O12" s="6" t="s">
        <v>76</v>
      </c>
      <c r="P12" s="7" t="str">
        <f>IF(G7&amp;H7&amp;I7&amp;J7="1020","ACERTOU","")</f>
        <v>ACERTOU</v>
      </c>
      <c r="Q12" s="111"/>
    </row>
    <row r="13" spans="1:17" ht="30" customHeight="1" x14ac:dyDescent="0.35">
      <c r="A13" s="115" t="s">
        <v>95</v>
      </c>
      <c r="B13" s="114"/>
      <c r="C13" s="114"/>
      <c r="D13" s="114"/>
      <c r="E13" s="114"/>
      <c r="F13" s="114"/>
      <c r="G13" s="114"/>
      <c r="H13" s="114"/>
      <c r="I13" s="114"/>
      <c r="J13" s="114"/>
      <c r="K13" s="4"/>
      <c r="L13" s="4"/>
      <c r="M13" s="4"/>
      <c r="N13" s="4"/>
      <c r="O13" s="6" t="s">
        <v>74</v>
      </c>
      <c r="P13" s="7" t="str">
        <f>IF(J5&amp;K5&amp;L5&amp;M5&amp;N5="28000","ACERTOU","")</f>
        <v>ACERTOU</v>
      </c>
      <c r="Q13" s="111"/>
    </row>
    <row r="14" spans="1:17" ht="32.25" customHeight="1" x14ac:dyDescent="0.35">
      <c r="A14" s="115" t="s">
        <v>96</v>
      </c>
      <c r="B14" s="114"/>
      <c r="C14" s="114"/>
      <c r="D14" s="114"/>
      <c r="E14" s="114"/>
      <c r="F14" s="114"/>
      <c r="G14" s="114"/>
      <c r="H14" s="114"/>
      <c r="I14" s="114"/>
      <c r="J14" s="114"/>
      <c r="K14" s="4"/>
      <c r="L14" s="4"/>
      <c r="M14" s="4"/>
      <c r="N14" s="4"/>
      <c r="O14" s="6" t="s">
        <v>72</v>
      </c>
      <c r="P14" s="7" t="str">
        <f>IF(J5&amp;J6&amp;J7="200","ACERTOU","")</f>
        <v>ACERTOU</v>
      </c>
      <c r="Q14" s="111"/>
    </row>
    <row r="15" spans="1:17" ht="32.25" customHeight="1" x14ac:dyDescent="0.35">
      <c r="A15" s="115" t="s">
        <v>97</v>
      </c>
      <c r="B15" s="114"/>
      <c r="C15" s="114"/>
      <c r="D15" s="114"/>
      <c r="E15" s="114"/>
      <c r="F15" s="114"/>
      <c r="G15" s="114"/>
      <c r="H15" s="114"/>
      <c r="I15" s="114"/>
      <c r="J15" s="114"/>
      <c r="K15" s="4"/>
      <c r="L15" s="4"/>
      <c r="M15" s="4"/>
      <c r="N15" s="4"/>
      <c r="O15" s="6" t="s">
        <v>71</v>
      </c>
      <c r="P15" s="7" t="str">
        <f>IF(N3&amp;N4&amp;N5&amp;N6="1102","ACERTOU","")</f>
        <v>ACERTOU</v>
      </c>
      <c r="Q15" s="111"/>
    </row>
    <row r="16" spans="1:17" ht="29.25" customHeight="1" x14ac:dyDescent="0.35">
      <c r="A16" s="115" t="s">
        <v>98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4"/>
      <c r="L16" s="4"/>
      <c r="M16" s="4"/>
      <c r="N16" s="4"/>
      <c r="O16" s="8" t="s">
        <v>75</v>
      </c>
      <c r="P16" s="9" t="str">
        <f>IF(N6&amp;O6="20","ACERTOU","")</f>
        <v>ACERTOU</v>
      </c>
      <c r="Q16" s="111"/>
    </row>
    <row r="17" spans="1:17" ht="23.25" x14ac:dyDescent="0.35">
      <c r="A17" s="10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10"/>
      <c r="Q17" s="111"/>
    </row>
    <row r="18" spans="1:17" s="10" customFormat="1" ht="15.75" customHeight="1" x14ac:dyDescent="0.25">
      <c r="A18" s="118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1"/>
    </row>
    <row r="19" spans="1:17" s="10" customFormat="1" x14ac:dyDescent="0.25">
      <c r="A19" s="118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</row>
    <row r="20" spans="1:17" s="10" customFormat="1" x14ac:dyDescent="0.25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1"/>
    </row>
    <row r="21" spans="1:17" s="10" customFormat="1" x14ac:dyDescent="0.25"/>
    <row r="22" spans="1:17" s="10" customFormat="1" x14ac:dyDescent="0.25"/>
    <row r="23" spans="1:17" s="10" customFormat="1" x14ac:dyDescent="0.25"/>
    <row r="24" spans="1:17" s="10" customFormat="1" x14ac:dyDescent="0.25"/>
    <row r="25" spans="1:17" s="10" customFormat="1" x14ac:dyDescent="0.25"/>
    <row r="26" spans="1:17" s="10" customFormat="1" x14ac:dyDescent="0.25"/>
    <row r="27" spans="1:17" s="10" customFormat="1" x14ac:dyDescent="0.25"/>
    <row r="28" spans="1:17" s="10" customFormat="1" x14ac:dyDescent="0.25"/>
    <row r="29" spans="1:17" s="10" customFormat="1" x14ac:dyDescent="0.25"/>
    <row r="30" spans="1:17" s="10" customFormat="1" x14ac:dyDescent="0.25"/>
    <row r="31" spans="1:17" s="10" customFormat="1" x14ac:dyDescent="0.25"/>
    <row r="32" spans="1:17" s="10" customFormat="1" x14ac:dyDescent="0.25"/>
    <row r="33" s="10" customFormat="1" x14ac:dyDescent="0.25"/>
    <row r="34" s="10" customFormat="1" x14ac:dyDescent="0.25"/>
    <row r="35" s="10" customFormat="1" x14ac:dyDescent="0.25"/>
    <row r="36" s="10" customFormat="1" x14ac:dyDescent="0.25"/>
    <row r="37" s="10" customFormat="1" x14ac:dyDescent="0.25"/>
    <row r="38" s="10" customFormat="1" x14ac:dyDescent="0.25"/>
    <row r="39" s="10" customFormat="1" x14ac:dyDescent="0.25"/>
    <row r="40" s="10" customFormat="1" x14ac:dyDescent="0.25"/>
    <row r="41" s="10" customFormat="1" x14ac:dyDescent="0.25"/>
    <row r="42" s="10" customFormat="1" x14ac:dyDescent="0.25"/>
    <row r="43" s="10" customFormat="1" x14ac:dyDescent="0.25"/>
    <row r="44" s="10" customFormat="1" x14ac:dyDescent="0.25"/>
    <row r="45" s="10" customFormat="1" x14ac:dyDescent="0.25"/>
    <row r="46" s="10" customFormat="1" x14ac:dyDescent="0.25"/>
    <row r="47" s="10" customFormat="1" x14ac:dyDescent="0.25"/>
    <row r="48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</sheetData>
  <mergeCells count="1">
    <mergeCell ref="O10:P10"/>
  </mergeCells>
  <phoneticPr fontId="7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D32"/>
  <sheetViews>
    <sheetView workbookViewId="0">
      <selection activeCell="J12" sqref="J12"/>
    </sheetView>
  </sheetViews>
  <sheetFormatPr defaultRowHeight="15" x14ac:dyDescent="0.25"/>
  <cols>
    <col min="1" max="2" width="9.140625" style="10"/>
    <col min="3" max="3" width="24.140625" style="10" customWidth="1"/>
    <col min="4" max="4" width="62" style="10" customWidth="1"/>
    <col min="5" max="16384" width="9.140625" style="10"/>
  </cols>
  <sheetData>
    <row r="1" spans="3:4" ht="23.25" x14ac:dyDescent="0.35">
      <c r="C1" s="157" t="s">
        <v>99</v>
      </c>
      <c r="D1" s="158"/>
    </row>
    <row r="2" spans="3:4" x14ac:dyDescent="0.25">
      <c r="D2" s="123"/>
    </row>
    <row r="3" spans="3:4" x14ac:dyDescent="0.25">
      <c r="C3" s="124"/>
      <c r="D3" s="125"/>
    </row>
    <row r="4" spans="3:4" x14ac:dyDescent="0.25">
      <c r="C4" s="124"/>
      <c r="D4" s="125"/>
    </row>
    <row r="5" spans="3:4" ht="15.75" x14ac:dyDescent="0.25">
      <c r="C5" s="124"/>
      <c r="D5" s="126" t="s">
        <v>100</v>
      </c>
    </row>
    <row r="6" spans="3:4" ht="15.75" customHeight="1" x14ac:dyDescent="0.25">
      <c r="C6" s="124"/>
      <c r="D6" s="127" t="s">
        <v>101</v>
      </c>
    </row>
    <row r="7" spans="3:4" ht="15.75" x14ac:dyDescent="0.25">
      <c r="C7" s="124"/>
      <c r="D7" s="126"/>
    </row>
    <row r="8" spans="3:4" x14ac:dyDescent="0.25">
      <c r="C8" s="124"/>
      <c r="D8" s="125"/>
    </row>
    <row r="9" spans="3:4" x14ac:dyDescent="0.25">
      <c r="C9" s="128"/>
      <c r="D9" s="129"/>
    </row>
    <row r="10" spans="3:4" x14ac:dyDescent="0.25">
      <c r="C10" s="123"/>
      <c r="D10" s="123"/>
    </row>
    <row r="11" spans="3:4" x14ac:dyDescent="0.25">
      <c r="C11" s="125"/>
      <c r="D11" s="125"/>
    </row>
    <row r="12" spans="3:4" ht="15.75" x14ac:dyDescent="0.25">
      <c r="C12" s="125"/>
      <c r="D12" s="130"/>
    </row>
    <row r="13" spans="3:4" ht="15.75" x14ac:dyDescent="0.25">
      <c r="C13" s="125"/>
      <c r="D13" s="130" t="s">
        <v>102</v>
      </c>
    </row>
    <row r="14" spans="3:4" ht="15.75" customHeight="1" x14ac:dyDescent="0.25">
      <c r="C14" s="125"/>
      <c r="D14" s="127" t="s">
        <v>103</v>
      </c>
    </row>
    <row r="15" spans="3:4" x14ac:dyDescent="0.25">
      <c r="C15" s="125"/>
      <c r="D15" s="125"/>
    </row>
    <row r="16" spans="3:4" x14ac:dyDescent="0.25">
      <c r="C16" s="125"/>
      <c r="D16" s="125"/>
    </row>
    <row r="17" spans="3:4" x14ac:dyDescent="0.25">
      <c r="C17" s="129"/>
      <c r="D17" s="129"/>
    </row>
    <row r="18" spans="3:4" x14ac:dyDescent="0.25">
      <c r="C18" s="123"/>
      <c r="D18" s="131"/>
    </row>
    <row r="19" spans="3:4" x14ac:dyDescent="0.25">
      <c r="C19" s="125"/>
      <c r="D19" s="132"/>
    </row>
    <row r="20" spans="3:4" x14ac:dyDescent="0.25">
      <c r="C20" s="125"/>
      <c r="D20" s="132"/>
    </row>
    <row r="21" spans="3:4" ht="15.75" x14ac:dyDescent="0.25">
      <c r="C21" s="125"/>
      <c r="D21" s="133" t="s">
        <v>104</v>
      </c>
    </row>
    <row r="22" spans="3:4" ht="15.75" x14ac:dyDescent="0.25">
      <c r="C22" s="125"/>
      <c r="D22" s="133" t="s">
        <v>105</v>
      </c>
    </row>
    <row r="23" spans="3:4" x14ac:dyDescent="0.25">
      <c r="C23" s="125"/>
      <c r="D23" s="132"/>
    </row>
    <row r="24" spans="3:4" x14ac:dyDescent="0.25">
      <c r="C24" s="125"/>
      <c r="D24" s="132"/>
    </row>
    <row r="25" spans="3:4" x14ac:dyDescent="0.25">
      <c r="C25" s="129"/>
      <c r="D25" s="134"/>
    </row>
    <row r="26" spans="3:4" x14ac:dyDescent="0.25">
      <c r="C26" s="123"/>
      <c r="D26" s="131"/>
    </row>
    <row r="27" spans="3:4" ht="18.75" x14ac:dyDescent="0.3">
      <c r="C27" s="125"/>
      <c r="D27" s="135" t="s">
        <v>120</v>
      </c>
    </row>
    <row r="28" spans="3:4" ht="15.75" x14ac:dyDescent="0.25">
      <c r="C28" s="125"/>
      <c r="D28" s="136" t="s">
        <v>121</v>
      </c>
    </row>
    <row r="29" spans="3:4" ht="15.75" x14ac:dyDescent="0.25">
      <c r="C29" s="125"/>
      <c r="D29" s="136" t="s">
        <v>122</v>
      </c>
    </row>
    <row r="30" spans="3:4" ht="15.75" x14ac:dyDescent="0.25">
      <c r="C30" s="125"/>
      <c r="D30" s="136" t="s">
        <v>123</v>
      </c>
    </row>
    <row r="31" spans="3:4" x14ac:dyDescent="0.25">
      <c r="C31" s="125"/>
      <c r="D31" s="132"/>
    </row>
    <row r="32" spans="3:4" x14ac:dyDescent="0.25">
      <c r="C32" s="129"/>
      <c r="D32" s="134"/>
    </row>
  </sheetData>
  <mergeCells count="1">
    <mergeCell ref="C1:D1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Unknown" shapeId="9235" r:id="rId4">
          <objectPr defaultSize="0" autoPict="0" r:id="rId5">
            <anchor moveWithCells="1" sizeWithCells="1">
              <from>
                <xdr:col>2</xdr:col>
                <xdr:colOff>95250</xdr:colOff>
                <xdr:row>1</xdr:row>
                <xdr:rowOff>19050</xdr:rowOff>
              </from>
              <to>
                <xdr:col>2</xdr:col>
                <xdr:colOff>1571625</xdr:colOff>
                <xdr:row>8</xdr:row>
                <xdr:rowOff>114300</xdr:rowOff>
              </to>
            </anchor>
          </objectPr>
        </oleObject>
      </mc:Choice>
      <mc:Fallback>
        <oleObject progId="Unknown" shapeId="923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MENU</vt:lpstr>
      <vt:lpstr>Problemas X Expressões</vt:lpstr>
      <vt:lpstr>Exemplo</vt:lpstr>
      <vt:lpstr>Atividade 1</vt:lpstr>
      <vt:lpstr>Atividade 2</vt:lpstr>
      <vt:lpstr>Atividade 3</vt:lpstr>
      <vt:lpstr>Aplicação</vt:lpstr>
      <vt:lpstr>Créditos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Ivoneide</dc:creator>
  <cp:lastModifiedBy>Tania Michel Pereira</cp:lastModifiedBy>
  <cp:lastPrinted>2010-05-27T04:43:32Z</cp:lastPrinted>
  <dcterms:created xsi:type="dcterms:W3CDTF">2010-05-10T21:45:34Z</dcterms:created>
  <dcterms:modified xsi:type="dcterms:W3CDTF">2023-09-22T16:56:26Z</dcterms:modified>
</cp:coreProperties>
</file>