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anaR\anaR\"/>
    </mc:Choice>
  </mc:AlternateContent>
  <xr:revisionPtr revIDLastSave="0" documentId="8_{DC6D79FA-EC3E-403E-A358-54DC616B4417}" xr6:coauthVersionLast="47" xr6:coauthVersionMax="47" xr10:uidLastSave="{00000000-0000-0000-0000-000000000000}"/>
  <bookViews>
    <workbookView xWindow="-120" yWindow="-120" windowWidth="20730" windowHeight="11040" firstSheet="1" activeTab="1"/>
  </bookViews>
  <sheets>
    <sheet name="Créditos-Autoria" sheetId="5" r:id="rId1"/>
    <sheet name="Aplicação" sheetId="4" r:id="rId2"/>
    <sheet name="Exemplo" sheetId="1" r:id="rId3"/>
    <sheet name="Exercícios" sheetId="2" r:id="rId4"/>
    <sheet name="Investigação" sheetId="3" r:id="rId5"/>
    <sheet name="Plan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2" l="1"/>
  <c r="F94" i="2"/>
  <c r="F89" i="2"/>
  <c r="E21" i="3"/>
  <c r="C25" i="3" s="1"/>
  <c r="D26" i="3" s="1"/>
  <c r="C31" i="3"/>
  <c r="B40" i="2"/>
  <c r="B42" i="2" s="1"/>
  <c r="B19" i="2"/>
  <c r="B20" i="2" s="1"/>
  <c r="B21" i="2" s="1"/>
  <c r="B23" i="2" s="1"/>
  <c r="B22" i="2"/>
  <c r="B29" i="1"/>
  <c r="B30" i="1" s="1"/>
  <c r="B31" i="1"/>
  <c r="B32" i="1" s="1"/>
  <c r="B33" i="1"/>
  <c r="C32" i="3"/>
  <c r="E32" i="3" s="1"/>
  <c r="C37" i="3" s="1"/>
  <c r="B34" i="1" l="1"/>
  <c r="B41" i="2"/>
  <c r="B44" i="2" s="1"/>
</calcChain>
</file>

<file path=xl/sharedStrings.xml><?xml version="1.0" encoding="utf-8"?>
<sst xmlns="http://schemas.openxmlformats.org/spreadsheetml/2006/main" count="128" uniqueCount="103">
  <si>
    <t>APLICAÇÃO</t>
  </si>
  <si>
    <t>Desde a Antiguidade, a determinação da medida das superfícies foi um desafio aos homens,</t>
  </si>
  <si>
    <t xml:space="preserve">especialmente no auxílio ao cálculo das áreas a serem cultivadas e na construção de suas </t>
  </si>
  <si>
    <t xml:space="preserve">moradias. As figuras planas como triângulos, quadriláteros e circunferências, são muito utilizadas </t>
  </si>
  <si>
    <t xml:space="preserve">encontramos a nossa volta, como podemos visualizar nas figuras as figuras abaixo. </t>
  </si>
  <si>
    <t>na construção de outras formas geométricas e na determinação de padrões decorativos que</t>
  </si>
  <si>
    <t>Desenho inspirado em uma forma geométrica conhecida como Flor da Vida, um símbolo muito</t>
  </si>
  <si>
    <t xml:space="preserve">antigo encontrado nos vedas, livros sagrados dos hindus, e também na civilização celta. Os celtas </t>
  </si>
  <si>
    <t>e os egípcios o utilizaram muito como elemento decorativo. Por se tratar de uma figura que pode</t>
  </si>
  <si>
    <t>ser completada e ampliada infinitamente, a rede formada por esta figura geométrica simboliza de</t>
  </si>
  <si>
    <t>modo direto a própria rede de vida.</t>
  </si>
  <si>
    <t xml:space="preserve">As figuras planas são muito utilizadas na confecção de azulejos ou ladrilhos, empregados no </t>
  </si>
  <si>
    <t>revestimento de paredes e pisos. Com base na figura abaixo, calcule o que se pede.</t>
  </si>
  <si>
    <t>RESOLUÇÃO</t>
  </si>
  <si>
    <t>cm</t>
  </si>
  <si>
    <t>Raio</t>
  </si>
  <si>
    <t>Lado Quadrado maior</t>
  </si>
  <si>
    <t>Área do Quadrado Maior</t>
  </si>
  <si>
    <t>cm²</t>
  </si>
  <si>
    <t>Área de uma circunferência</t>
  </si>
  <si>
    <t>12 partes de 1/4 da área da circunferência</t>
  </si>
  <si>
    <t>1/4 da Área de uma circunferência</t>
  </si>
  <si>
    <t>Área do Quadrado Menor</t>
  </si>
  <si>
    <t>Área Branca da Figura</t>
  </si>
  <si>
    <t>Logo, a área branca da figura mede 41,184 cm²</t>
  </si>
  <si>
    <t>EXERCÍCIOS</t>
  </si>
  <si>
    <r>
      <t xml:space="preserve">Use </t>
    </r>
    <r>
      <rPr>
        <sz val="12"/>
        <rFont val="Times New Roman"/>
        <family val="1"/>
      </rPr>
      <t xml:space="preserve">π = 3,142 </t>
    </r>
    <r>
      <rPr>
        <sz val="12"/>
        <rFont val="Arial"/>
        <family val="2"/>
      </rPr>
      <t>e resolva os exercícios abaixo, com três casas decimais.</t>
    </r>
  </si>
  <si>
    <t>Resolução</t>
  </si>
  <si>
    <t>r =</t>
  </si>
  <si>
    <t>Raio das Circunferências</t>
  </si>
  <si>
    <t>L =</t>
  </si>
  <si>
    <t>Lado do triângulo equilátero</t>
  </si>
  <si>
    <t>Área do Triângulo Equilátero</t>
  </si>
  <si>
    <t>Área =</t>
  </si>
  <si>
    <t>A (circ)=</t>
  </si>
  <si>
    <t>◄ coloque seu número na chamada</t>
  </si>
  <si>
    <t>A (branca)=</t>
  </si>
  <si>
    <t>Raio da circunferência circunscrita aos octógonos</t>
  </si>
  <si>
    <t>A (oct) =</t>
  </si>
  <si>
    <t>Área de um octógono</t>
  </si>
  <si>
    <t>Área do Quadrado</t>
  </si>
  <si>
    <t>A (quad) =</t>
  </si>
  <si>
    <t>INVESTIGAÇÃO</t>
  </si>
  <si>
    <t>O desenho abaixo representa um ladrilho de cerâmica, cujo mosaico é formado com seis</t>
  </si>
  <si>
    <t>hexágonos regulares.</t>
  </si>
  <si>
    <t xml:space="preserve">Sabendo que R (cm) mede </t>
  </si>
  <si>
    <t>◄ coloque aqui, a medida de R</t>
  </si>
  <si>
    <t>a) a área total do ladrilho;</t>
  </si>
  <si>
    <t>b) a porcentagem que o piso negro representa no ladrilho em mosaico</t>
  </si>
  <si>
    <t>Área do piso negro =</t>
  </si>
  <si>
    <t>Porcentagem de piso negro =</t>
  </si>
  <si>
    <t>%</t>
  </si>
  <si>
    <t>Área do piso =</t>
  </si>
  <si>
    <t>Quantidade Ladrilho =</t>
  </si>
  <si>
    <t>=</t>
  </si>
  <si>
    <t>piso de uma casa, com dimensões 15m por 12m?</t>
  </si>
  <si>
    <t>c) quantos ladrilhos, aproximadamente, serão necessários para revestir de cerâmica o</t>
  </si>
  <si>
    <t>unidades</t>
  </si>
  <si>
    <t>a) Se dividimos R pela metade, o que acontece com a área total do ladrilho?</t>
  </si>
  <si>
    <t>b) Se cada ladrilho custa R$ 4,90 quanto gastarei para revestir o piso da casa?</t>
  </si>
  <si>
    <t xml:space="preserve">c) Segundo informação do pedreiro, durante a colocação dos ladrilhos de cerâmica, em geral, </t>
  </si>
  <si>
    <t xml:space="preserve">quebram 12% dos ladrilhos, então, quantos ladrilhos a mais se deve comprar para revestir o </t>
  </si>
  <si>
    <t>piso de um quarto que mede 6m por 5,5m, tendo uma reserva para evitar faltas?</t>
  </si>
  <si>
    <t>d) Cada pacote de rejuntamento para cerâmica pesa 1kg. Desconsiderando o índice de perdas</t>
  </si>
  <si>
    <t>que podem ocorrer durante a aplicação deste produto e sabendo que o rendimento do</t>
  </si>
  <si>
    <t xml:space="preserve">rejuntamento para o ladrilho de cerâmica aqui calculado, é de 0,40kg/m² , para 3mm de largura  </t>
  </si>
  <si>
    <t xml:space="preserve">da junta, calcule quantos pacotes de rejuntamento são necessários para colocação da cerâmica </t>
  </si>
  <si>
    <t>num piso de dimensões 10m por 8,5m.</t>
  </si>
  <si>
    <t>Gasto =</t>
  </si>
  <si>
    <t>R$</t>
  </si>
  <si>
    <t>para revestir o piso da casa?</t>
  </si>
  <si>
    <t xml:space="preserve">d) Sabendo que se paga R$ 3,92 por cada ladrilho, quanto, aproximadamente, gastarei </t>
  </si>
  <si>
    <t>Obs.: não é necessário inserir valores além do valor de R</t>
  </si>
  <si>
    <t xml:space="preserve">CALCULE: </t>
  </si>
  <si>
    <t>RESPONDA:</t>
  </si>
  <si>
    <t>Fone/Fax (Oxx45) 32321610 - (Oxx45) 32321272</t>
  </si>
  <si>
    <t>Professoras:</t>
  </si>
  <si>
    <t>ANA ROSA GREGORIO</t>
  </si>
  <si>
    <t>IVANIR PIETROBON DOS SANTOS</t>
  </si>
  <si>
    <t>mosaicos decorativos</t>
  </si>
  <si>
    <t>Área de figuras planas no estudo de</t>
  </si>
  <si>
    <t xml:space="preserve">                           ENSINO FUNDAMENTAL, MÉDIO E NORMAL</t>
  </si>
  <si>
    <t xml:space="preserve">                                      Reconhecimento do Estabelecimento: RES. 3.391/83 - DOE. 03/10/83 </t>
  </si>
  <si>
    <t xml:space="preserve">                                                  Rua Rio Grande do Sul, 125 – Centro – Guaraniaçu – Paraná – CEP: 85400-000</t>
  </si>
  <si>
    <t xml:space="preserve">                                                             Autorização de Funcionamento do Estabelecimento: DEC. 4.111/67 - DOE. 07/05/67 </t>
  </si>
  <si>
    <t xml:space="preserve">                                  COLÉGIO ESTADUAL DESEMBARGADOR ANTONIO F. F. DA COSTA</t>
  </si>
  <si>
    <r>
      <t xml:space="preserve">Usuários: </t>
    </r>
    <r>
      <rPr>
        <b/>
        <sz val="12"/>
        <rFont val="Arial"/>
      </rPr>
      <t>Alunos da 3ª Série do Ensino Médio</t>
    </r>
  </si>
  <si>
    <t>Guaraniaçu/PR, Junho de 2011</t>
  </si>
  <si>
    <r>
      <t xml:space="preserve">Conteúdo de Matemática: </t>
    </r>
    <r>
      <rPr>
        <b/>
        <sz val="12"/>
        <rFont val="Arial"/>
        <family val="2"/>
      </rPr>
      <t>Geometria Plana</t>
    </r>
  </si>
  <si>
    <r>
      <t xml:space="preserve">Tópico da Geometria Plana: </t>
    </r>
    <r>
      <rPr>
        <b/>
        <sz val="12"/>
        <rFont val="Arial"/>
      </rPr>
      <t>Área de Figuras Planas Inscritas e Circunscritas</t>
    </r>
  </si>
  <si>
    <t>EXEMPLO</t>
  </si>
  <si>
    <t>AGORA, FAÇA VOCÊ MESMO E CONFIRA A RESPOSTA</t>
  </si>
  <si>
    <t>CÁLCULOS:</t>
  </si>
  <si>
    <t>1º Passo: Cálculo da distâcia d(AB)</t>
  </si>
  <si>
    <t xml:space="preserve">A área do triângulo ABC mede </t>
  </si>
  <si>
    <t>◄ coloque aqui, a medida da área</t>
  </si>
  <si>
    <t>◄ coloque aqui, a medida d(AB)</t>
  </si>
  <si>
    <t xml:space="preserve">2º Passo: Cálculo da área do triângulo ABC </t>
  </si>
  <si>
    <t>Crédito</t>
  </si>
  <si>
    <t>Revisado por</t>
  </si>
  <si>
    <t>Maria Augusta Sakis</t>
  </si>
  <si>
    <t>Autor:</t>
  </si>
  <si>
    <t>Ana Rosa Gregorio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</si>
</sst>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b/>
      <sz val="18"/>
      <color indexed="8"/>
      <name val="Arial Black"/>
      <family val="2"/>
    </font>
    <font>
      <u/>
      <sz val="10"/>
      <color indexed="12"/>
      <name val="Arial"/>
    </font>
    <font>
      <sz val="18"/>
      <name val="Arial Black"/>
      <family val="2"/>
    </font>
    <font>
      <b/>
      <sz val="10"/>
      <name val="Arial"/>
      <family val="2"/>
    </font>
    <font>
      <sz val="12"/>
      <name val="Arial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</font>
    <font>
      <sz val="10"/>
      <color indexed="61"/>
      <name val="Arial"/>
    </font>
    <font>
      <b/>
      <sz val="10"/>
      <color indexed="12"/>
      <name val="Times New Roman"/>
      <family val="1"/>
    </font>
    <font>
      <sz val="6"/>
      <color indexed="12"/>
      <name val="Times New Roman"/>
      <family val="1"/>
    </font>
    <font>
      <b/>
      <sz val="12"/>
      <name val="Arial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" fillId="0" borderId="0" xfId="0" applyFont="1"/>
    <xf numFmtId="0" fontId="11" fillId="0" borderId="0" xfId="0" applyFont="1"/>
    <xf numFmtId="0" fontId="1" fillId="2" borderId="0" xfId="0" applyFont="1" applyFill="1" applyBorder="1"/>
    <xf numFmtId="0" fontId="11" fillId="3" borderId="1" xfId="0" applyFont="1" applyFill="1" applyBorder="1"/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/>
    <xf numFmtId="0" fontId="11" fillId="2" borderId="4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3" borderId="7" xfId="0" applyFont="1" applyFill="1" applyBorder="1"/>
    <xf numFmtId="0" fontId="6" fillId="4" borderId="7" xfId="0" applyFont="1" applyFill="1" applyBorder="1"/>
    <xf numFmtId="0" fontId="0" fillId="3" borderId="7" xfId="0" applyFill="1" applyBorder="1" applyAlignment="1">
      <alignment horizontal="right"/>
    </xf>
    <xf numFmtId="0" fontId="9" fillId="0" borderId="0" xfId="0" applyFont="1"/>
    <xf numFmtId="0" fontId="0" fillId="2" borderId="0" xfId="0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0" fillId="0" borderId="0" xfId="0" applyBorder="1"/>
    <xf numFmtId="0" fontId="6" fillId="5" borderId="7" xfId="0" applyFont="1" applyFill="1" applyBorder="1"/>
    <xf numFmtId="1" fontId="6" fillId="5" borderId="7" xfId="0" applyNumberFormat="1" applyFont="1" applyFill="1" applyBorder="1"/>
    <xf numFmtId="0" fontId="0" fillId="4" borderId="8" xfId="0" applyFill="1" applyBorder="1"/>
    <xf numFmtId="0" fontId="0" fillId="2" borderId="0" xfId="0" applyFill="1" applyBorder="1" applyAlignment="1">
      <alignment horizontal="center"/>
    </xf>
    <xf numFmtId="0" fontId="11" fillId="2" borderId="9" xfId="0" applyFont="1" applyFill="1" applyBorder="1" applyAlignment="1"/>
    <xf numFmtId="0" fontId="0" fillId="8" borderId="0" xfId="0" applyFill="1"/>
    <xf numFmtId="0" fontId="11" fillId="8" borderId="0" xfId="0" applyFont="1" applyFill="1"/>
    <xf numFmtId="0" fontId="2" fillId="8" borderId="0" xfId="0" applyFont="1" applyFill="1"/>
    <xf numFmtId="0" fontId="0" fillId="2" borderId="9" xfId="0" applyFill="1" applyBorder="1"/>
    <xf numFmtId="0" fontId="0" fillId="2" borderId="10" xfId="0" applyFill="1" applyBorder="1"/>
    <xf numFmtId="0" fontId="2" fillId="2" borderId="10" xfId="0" applyFont="1" applyFill="1" applyBorder="1"/>
    <xf numFmtId="0" fontId="19" fillId="2" borderId="9" xfId="1" applyFont="1" applyFill="1" applyBorder="1" applyAlignment="1" applyProtection="1"/>
    <xf numFmtId="0" fontId="19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0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/>
    <xf numFmtId="0" fontId="0" fillId="2" borderId="0" xfId="0" applyFill="1" applyBorder="1" applyAlignment="1">
      <alignment horizontal="left"/>
    </xf>
    <xf numFmtId="0" fontId="11" fillId="2" borderId="10" xfId="0" applyFont="1" applyFill="1" applyBorder="1" applyAlignment="1"/>
    <xf numFmtId="0" fontId="11" fillId="2" borderId="9" xfId="0" applyFont="1" applyFill="1" applyBorder="1"/>
    <xf numFmtId="0" fontId="10" fillId="2" borderId="0" xfId="0" applyFont="1" applyFill="1" applyBorder="1"/>
    <xf numFmtId="0" fontId="0" fillId="2" borderId="9" xfId="0" applyFill="1" applyBorder="1" applyAlignment="1">
      <alignment horizontal="right"/>
    </xf>
    <xf numFmtId="178" fontId="0" fillId="2" borderId="0" xfId="0" applyNumberFormat="1" applyFill="1" applyBorder="1"/>
    <xf numFmtId="0" fontId="6" fillId="2" borderId="9" xfId="0" applyFont="1" applyFill="1" applyBorder="1" applyAlignment="1">
      <alignment horizontal="right"/>
    </xf>
    <xf numFmtId="178" fontId="6" fillId="5" borderId="0" xfId="0" applyNumberFormat="1" applyFont="1" applyFill="1" applyBorder="1"/>
    <xf numFmtId="0" fontId="0" fillId="8" borderId="9" xfId="0" applyFill="1" applyBorder="1"/>
    <xf numFmtId="0" fontId="0" fillId="8" borderId="0" xfId="0" applyFill="1" applyBorder="1"/>
    <xf numFmtId="0" fontId="0" fillId="8" borderId="10" xfId="0" applyFill="1" applyBorder="1"/>
    <xf numFmtId="0" fontId="6" fillId="2" borderId="9" xfId="0" applyFont="1" applyFill="1" applyBorder="1"/>
    <xf numFmtId="0" fontId="6" fillId="4" borderId="14" xfId="0" applyFont="1" applyFill="1" applyBorder="1"/>
    <xf numFmtId="0" fontId="10" fillId="2" borderId="9" xfId="0" applyFont="1" applyFill="1" applyBorder="1"/>
    <xf numFmtId="178" fontId="0" fillId="2" borderId="0" xfId="0" applyNumberFormat="1" applyFill="1" applyBorder="1" applyAlignment="1">
      <alignment horizontal="right"/>
    </xf>
    <xf numFmtId="0" fontId="6" fillId="6" borderId="9" xfId="0" applyFont="1" applyFill="1" applyBorder="1" applyAlignment="1"/>
    <xf numFmtId="0" fontId="6" fillId="6" borderId="0" xfId="0" applyFont="1" applyFill="1" applyBorder="1" applyAlignment="1"/>
    <xf numFmtId="0" fontId="0" fillId="6" borderId="0" xfId="0" applyFill="1" applyBorder="1"/>
    <xf numFmtId="178" fontId="0" fillId="2" borderId="12" xfId="0" applyNumberFormat="1" applyFill="1" applyBorder="1"/>
    <xf numFmtId="0" fontId="24" fillId="2" borderId="9" xfId="0" applyFont="1" applyFill="1" applyBorder="1" applyAlignment="1"/>
    <xf numFmtId="0" fontId="24" fillId="2" borderId="0" xfId="0" applyFont="1" applyFill="1" applyBorder="1" applyAlignment="1"/>
    <xf numFmtId="0" fontId="24" fillId="2" borderId="10" xfId="0" applyFont="1" applyFill="1" applyBorder="1" applyAlignment="1"/>
    <xf numFmtId="0" fontId="24" fillId="2" borderId="9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6" fillId="9" borderId="9" xfId="0" applyFont="1" applyFill="1" applyBorder="1"/>
    <xf numFmtId="0" fontId="0" fillId="9" borderId="0" xfId="0" applyFill="1" applyBorder="1"/>
    <xf numFmtId="0" fontId="0" fillId="9" borderId="10" xfId="0" applyFill="1" applyBorder="1"/>
    <xf numFmtId="0" fontId="24" fillId="2" borderId="9" xfId="0" applyFont="1" applyFill="1" applyBorder="1"/>
    <xf numFmtId="0" fontId="12" fillId="2" borderId="0" xfId="0" applyFont="1" applyFill="1" applyBorder="1"/>
    <xf numFmtId="0" fontId="0" fillId="2" borderId="9" xfId="0" applyFill="1" applyBorder="1" applyAlignment="1">
      <alignment horizontal="left"/>
    </xf>
    <xf numFmtId="0" fontId="12" fillId="2" borderId="10" xfId="0" applyFont="1" applyFill="1" applyBorder="1"/>
    <xf numFmtId="1" fontId="0" fillId="2" borderId="0" xfId="0" applyNumberFormat="1" applyFill="1" applyBorder="1"/>
    <xf numFmtId="0" fontId="24" fillId="2" borderId="10" xfId="0" applyFont="1" applyFill="1" applyBorder="1"/>
    <xf numFmtId="2" fontId="0" fillId="2" borderId="0" xfId="0" applyNumberFormat="1" applyFill="1" applyBorder="1" applyAlignment="1">
      <alignment horizontal="right"/>
    </xf>
    <xf numFmtId="0" fontId="6" fillId="7" borderId="9" xfId="0" applyFont="1" applyFill="1" applyBorder="1"/>
    <xf numFmtId="0" fontId="0" fillId="7" borderId="0" xfId="0" applyFill="1" applyBorder="1"/>
    <xf numFmtId="0" fontId="0" fillId="7" borderId="10" xfId="0" applyFill="1" applyBorder="1"/>
    <xf numFmtId="0" fontId="12" fillId="7" borderId="9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7" borderId="10" xfId="0" applyFont="1" applyFill="1" applyBorder="1" applyAlignment="1">
      <alignment horizontal="left"/>
    </xf>
    <xf numFmtId="0" fontId="0" fillId="10" borderId="9" xfId="0" applyFill="1" applyBorder="1"/>
    <xf numFmtId="0" fontId="0" fillId="10" borderId="0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20" fillId="10" borderId="0" xfId="0" applyFont="1" applyFill="1" applyBorder="1"/>
    <xf numFmtId="0" fontId="9" fillId="10" borderId="0" xfId="0" applyFont="1" applyFill="1" applyBorder="1"/>
    <xf numFmtId="0" fontId="22" fillId="10" borderId="0" xfId="0" applyFont="1" applyFill="1" applyBorder="1"/>
    <xf numFmtId="0" fontId="23" fillId="10" borderId="0" xfId="0" applyFont="1" applyFill="1" applyBorder="1"/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1" fillId="10" borderId="4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8" fillId="10" borderId="17" xfId="0" applyFont="1" applyFill="1" applyBorder="1" applyAlignment="1">
      <alignment horizontal="left"/>
    </xf>
    <xf numFmtId="0" fontId="18" fillId="10" borderId="18" xfId="0" applyFont="1" applyFill="1" applyBorder="1" applyAlignment="1">
      <alignment horizontal="left"/>
    </xf>
    <xf numFmtId="0" fontId="18" fillId="10" borderId="19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13" fillId="7" borderId="9" xfId="0" applyFont="1" applyFill="1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13" fillId="7" borderId="10" xfId="0" applyFont="1" applyFill="1" applyBorder="1" applyAlignment="1">
      <alignment horizontal="left"/>
    </xf>
    <xf numFmtId="0" fontId="12" fillId="7" borderId="9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7" borderId="10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left"/>
    </xf>
    <xf numFmtId="0" fontId="13" fillId="7" borderId="12" xfId="0" applyFont="1" applyFill="1" applyBorder="1" applyAlignment="1">
      <alignment horizontal="left"/>
    </xf>
    <xf numFmtId="0" fontId="13" fillId="7" borderId="13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6" fillId="9" borderId="9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</xdr:col>
      <xdr:colOff>323850</xdr:colOff>
      <xdr:row>6</xdr:row>
      <xdr:rowOff>47625</xdr:rowOff>
    </xdr:to>
    <xdr:pic>
      <xdr:nvPicPr>
        <xdr:cNvPr id="5124" name="Picture 1">
          <a:extLst>
            <a:ext uri="{FF2B5EF4-FFF2-40B4-BE49-F238E27FC236}">
              <a16:creationId xmlns:a16="http://schemas.microsoft.com/office/drawing/2014/main" id="{EBDD4D83-8EEF-0F32-53A3-C1BE472F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1440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6</xdr:row>
      <xdr:rowOff>76200</xdr:rowOff>
    </xdr:from>
    <xdr:to>
      <xdr:col>7</xdr:col>
      <xdr:colOff>238125</xdr:colOff>
      <xdr:row>22</xdr:row>
      <xdr:rowOff>28575</xdr:rowOff>
    </xdr:to>
    <xdr:pic>
      <xdr:nvPicPr>
        <xdr:cNvPr id="1042" name="Picture 1" descr="014">
          <a:extLst>
            <a:ext uri="{FF2B5EF4-FFF2-40B4-BE49-F238E27FC236}">
              <a16:creationId xmlns:a16="http://schemas.microsoft.com/office/drawing/2014/main" id="{93607AD6-358F-8599-078E-9F52FA7D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228725"/>
          <a:ext cx="44196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542925</xdr:colOff>
      <xdr:row>23</xdr:row>
      <xdr:rowOff>114300</xdr:rowOff>
    </xdr:from>
    <xdr:to>
      <xdr:col>7</xdr:col>
      <xdr:colOff>161925</xdr:colOff>
      <xdr:row>38</xdr:row>
      <xdr:rowOff>142875</xdr:rowOff>
    </xdr:to>
    <xdr:pic>
      <xdr:nvPicPr>
        <xdr:cNvPr id="1043" name="Picture 2" descr="111010_image_02_0_big">
          <a:extLst>
            <a:ext uri="{FF2B5EF4-FFF2-40B4-BE49-F238E27FC236}">
              <a16:creationId xmlns:a16="http://schemas.microsoft.com/office/drawing/2014/main" id="{0C53F2FC-6A7E-38D4-1FB9-E4E2F540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019550"/>
          <a:ext cx="430530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40</xdr:row>
      <xdr:rowOff>142875</xdr:rowOff>
    </xdr:from>
    <xdr:to>
      <xdr:col>7</xdr:col>
      <xdr:colOff>257175</xdr:colOff>
      <xdr:row>45</xdr:row>
      <xdr:rowOff>142875</xdr:rowOff>
    </xdr:to>
    <xdr:pic>
      <xdr:nvPicPr>
        <xdr:cNvPr id="1044" name="Picture 3" descr="Ladrilhos">
          <a:extLst>
            <a:ext uri="{FF2B5EF4-FFF2-40B4-BE49-F238E27FC236}">
              <a16:creationId xmlns:a16="http://schemas.microsoft.com/office/drawing/2014/main" id="{6D376123-F8E7-22B8-FCF5-C58C5DCB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6800850"/>
          <a:ext cx="446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49</xdr:row>
      <xdr:rowOff>152400</xdr:rowOff>
    </xdr:from>
    <xdr:to>
      <xdr:col>6</xdr:col>
      <xdr:colOff>485775</xdr:colOff>
      <xdr:row>66</xdr:row>
      <xdr:rowOff>66675</xdr:rowOff>
    </xdr:to>
    <xdr:pic>
      <xdr:nvPicPr>
        <xdr:cNvPr id="1045" name="Picture 4" descr="01102_03240p3">
          <a:extLst>
            <a:ext uri="{FF2B5EF4-FFF2-40B4-BE49-F238E27FC236}">
              <a16:creationId xmlns:a16="http://schemas.microsoft.com/office/drawing/2014/main" id="{4A177ECE-E52D-F40F-745C-78D9ADA0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8267700"/>
          <a:ext cx="36957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75</xdr:row>
      <xdr:rowOff>19050</xdr:rowOff>
    </xdr:from>
    <xdr:to>
      <xdr:col>7</xdr:col>
      <xdr:colOff>47625</xdr:colOff>
      <xdr:row>87</xdr:row>
      <xdr:rowOff>85725</xdr:rowOff>
    </xdr:to>
    <xdr:pic>
      <xdr:nvPicPr>
        <xdr:cNvPr id="1046" name="Picture 5" descr="Eldorado%20Planta%20Baixa%20Humanizada%203-6">
          <a:extLst>
            <a:ext uri="{FF2B5EF4-FFF2-40B4-BE49-F238E27FC236}">
              <a16:creationId xmlns:a16="http://schemas.microsoft.com/office/drawing/2014/main" id="{FD46B4D0-1BEC-7520-668C-2202F6C2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2334875"/>
          <a:ext cx="435292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5</xdr:row>
      <xdr:rowOff>95250</xdr:rowOff>
    </xdr:from>
    <xdr:to>
      <xdr:col>11</xdr:col>
      <xdr:colOff>114300</xdr:colOff>
      <xdr:row>21</xdr:row>
      <xdr:rowOff>104775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72895843-B27A-7B4A-416C-7A907584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304925"/>
          <a:ext cx="5276850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25</xdr:row>
      <xdr:rowOff>0</xdr:rowOff>
    </xdr:from>
    <xdr:to>
      <xdr:col>12</xdr:col>
      <xdr:colOff>76200</xdr:colOff>
      <xdr:row>37</xdr:row>
      <xdr:rowOff>114300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AF1218A1-C401-1AF8-2709-501B5642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4448175"/>
          <a:ext cx="2533650" cy="205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</xdr:row>
      <xdr:rowOff>114300</xdr:rowOff>
    </xdr:from>
    <xdr:to>
      <xdr:col>7</xdr:col>
      <xdr:colOff>304800</xdr:colOff>
      <xdr:row>12</xdr:row>
      <xdr:rowOff>95250</xdr:rowOff>
    </xdr:to>
    <xdr:pic>
      <xdr:nvPicPr>
        <xdr:cNvPr id="3086" name="Picture 1">
          <a:extLst>
            <a:ext uri="{FF2B5EF4-FFF2-40B4-BE49-F238E27FC236}">
              <a16:creationId xmlns:a16="http://schemas.microsoft.com/office/drawing/2014/main" id="{1BA7FDC4-2D77-1F80-59A1-684E0AEA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00125"/>
          <a:ext cx="59436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723900</xdr:colOff>
      <xdr:row>28</xdr:row>
      <xdr:rowOff>38100</xdr:rowOff>
    </xdr:from>
    <xdr:to>
      <xdr:col>8</xdr:col>
      <xdr:colOff>95250</xdr:colOff>
      <xdr:row>35</xdr:row>
      <xdr:rowOff>152400</xdr:rowOff>
    </xdr:to>
    <xdr:pic>
      <xdr:nvPicPr>
        <xdr:cNvPr id="3087" name="Picture 2">
          <a:extLst>
            <a:ext uri="{FF2B5EF4-FFF2-40B4-BE49-F238E27FC236}">
              <a16:creationId xmlns:a16="http://schemas.microsoft.com/office/drawing/2014/main" id="{08ADF8CD-C41D-459C-E1E9-CAB796A8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124450"/>
          <a:ext cx="6581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49</xdr:row>
      <xdr:rowOff>152400</xdr:rowOff>
    </xdr:from>
    <xdr:to>
      <xdr:col>6</xdr:col>
      <xdr:colOff>742950</xdr:colOff>
      <xdr:row>77</xdr:row>
      <xdr:rowOff>76200</xdr:rowOff>
    </xdr:to>
    <xdr:pic>
      <xdr:nvPicPr>
        <xdr:cNvPr id="3088" name="Picture 3">
          <a:extLst>
            <a:ext uri="{FF2B5EF4-FFF2-40B4-BE49-F238E27FC236}">
              <a16:creationId xmlns:a16="http://schemas.microsoft.com/office/drawing/2014/main" id="{CB4F9500-656C-2F4F-EBA7-69079374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91575"/>
          <a:ext cx="5524500" cy="445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123825</xdr:colOff>
      <xdr:row>78</xdr:row>
      <xdr:rowOff>142875</xdr:rowOff>
    </xdr:from>
    <xdr:to>
      <xdr:col>6</xdr:col>
      <xdr:colOff>390525</xdr:colOff>
      <xdr:row>87</xdr:row>
      <xdr:rowOff>95250</xdr:rowOff>
    </xdr:to>
    <xdr:pic>
      <xdr:nvPicPr>
        <xdr:cNvPr id="3089" name="Picture 5">
          <a:extLst>
            <a:ext uri="{FF2B5EF4-FFF2-40B4-BE49-F238E27FC236}">
              <a16:creationId xmlns:a16="http://schemas.microsoft.com/office/drawing/2014/main" id="{14B5673E-FC86-E8D9-AF1A-0D4F8B95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3477875"/>
          <a:ext cx="158115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104775</xdr:rowOff>
    </xdr:from>
    <xdr:to>
      <xdr:col>6</xdr:col>
      <xdr:colOff>47625</xdr:colOff>
      <xdr:row>12</xdr:row>
      <xdr:rowOff>66675</xdr:rowOff>
    </xdr:to>
    <xdr:pic>
      <xdr:nvPicPr>
        <xdr:cNvPr id="4100" name="Picture 1">
          <a:extLst>
            <a:ext uri="{FF2B5EF4-FFF2-40B4-BE49-F238E27FC236}">
              <a16:creationId xmlns:a16="http://schemas.microsoft.com/office/drawing/2014/main" id="{37B7DBE9-E445-C79C-C16B-5E97C11E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771525"/>
          <a:ext cx="30575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9" workbookViewId="0">
      <selection activeCell="O12" sqref="O12"/>
    </sheetView>
  </sheetViews>
  <sheetFormatPr defaultRowHeight="12.75" x14ac:dyDescent="0.2"/>
  <sheetData>
    <row r="1" spans="1:14" x14ac:dyDescent="0.2">
      <c r="A1" s="93"/>
      <c r="B1" s="93"/>
      <c r="C1" s="93"/>
      <c r="D1" s="93"/>
      <c r="E1" s="93"/>
      <c r="F1" s="93"/>
      <c r="G1" s="93"/>
      <c r="H1" s="93"/>
      <c r="I1" s="93"/>
    </row>
    <row r="2" spans="1:14" x14ac:dyDescent="0.2">
      <c r="A2" s="91" t="s">
        <v>85</v>
      </c>
      <c r="B2" s="91"/>
      <c r="C2" s="91"/>
      <c r="D2" s="91"/>
      <c r="E2" s="91"/>
      <c r="F2" s="91"/>
      <c r="G2" s="91"/>
      <c r="H2" s="91"/>
      <c r="I2" s="91"/>
      <c r="J2" s="19"/>
      <c r="K2" s="19"/>
      <c r="L2" s="19"/>
      <c r="M2" s="19"/>
      <c r="N2" s="19"/>
    </row>
    <row r="3" spans="1:14" x14ac:dyDescent="0.2">
      <c r="A3" s="91" t="s">
        <v>81</v>
      </c>
      <c r="B3" s="91"/>
      <c r="C3" s="91"/>
      <c r="D3" s="91"/>
      <c r="E3" s="91"/>
      <c r="F3" s="91"/>
      <c r="G3" s="91"/>
      <c r="H3" s="91"/>
      <c r="I3" s="91"/>
      <c r="J3" s="19"/>
      <c r="K3" s="19"/>
      <c r="L3" s="19"/>
      <c r="M3" s="19"/>
      <c r="N3" s="19"/>
    </row>
    <row r="4" spans="1:14" ht="7.5" customHeight="1" x14ac:dyDescent="0.2">
      <c r="A4" s="89" t="s">
        <v>84</v>
      </c>
      <c r="B4" s="89"/>
      <c r="C4" s="89"/>
      <c r="D4" s="89"/>
      <c r="E4" s="89"/>
      <c r="F4" s="89"/>
      <c r="G4" s="89"/>
      <c r="H4" s="89"/>
      <c r="I4" s="89"/>
      <c r="J4" s="19"/>
      <c r="K4" s="19"/>
      <c r="L4" s="19"/>
      <c r="M4" s="19"/>
      <c r="N4" s="19"/>
    </row>
    <row r="5" spans="1:14" ht="7.5" customHeight="1" x14ac:dyDescent="0.2">
      <c r="A5" s="89" t="s">
        <v>82</v>
      </c>
      <c r="B5" s="89"/>
      <c r="C5" s="89"/>
      <c r="D5" s="89"/>
      <c r="E5" s="89"/>
      <c r="F5" s="89"/>
      <c r="G5" s="89"/>
      <c r="H5" s="89"/>
      <c r="I5" s="89"/>
      <c r="J5" s="19"/>
      <c r="K5" s="19"/>
      <c r="L5" s="19"/>
      <c r="M5" s="19"/>
      <c r="N5" s="19"/>
    </row>
    <row r="6" spans="1:14" ht="7.5" customHeight="1" x14ac:dyDescent="0.2">
      <c r="A6" s="89" t="s">
        <v>83</v>
      </c>
      <c r="B6" s="89"/>
      <c r="C6" s="89"/>
      <c r="D6" s="89"/>
      <c r="E6" s="89"/>
      <c r="F6" s="89"/>
      <c r="G6" s="89"/>
      <c r="H6" s="89"/>
      <c r="I6" s="89"/>
      <c r="J6" s="19"/>
      <c r="K6" s="19"/>
      <c r="L6" s="19"/>
      <c r="M6" s="19"/>
      <c r="N6" s="19"/>
    </row>
    <row r="7" spans="1:14" ht="7.5" customHeight="1" x14ac:dyDescent="0.2">
      <c r="A7" s="89" t="s">
        <v>75</v>
      </c>
      <c r="B7" s="89"/>
      <c r="C7" s="89"/>
      <c r="D7" s="89"/>
      <c r="E7" s="89"/>
      <c r="F7" s="89"/>
      <c r="G7" s="89"/>
      <c r="H7" s="89"/>
      <c r="I7" s="89"/>
      <c r="J7" s="19"/>
      <c r="K7" s="19"/>
      <c r="L7" s="19"/>
      <c r="M7" s="19"/>
      <c r="N7" s="19"/>
    </row>
    <row r="8" spans="1:14" x14ac:dyDescent="0.2">
      <c r="A8" s="93"/>
      <c r="B8" s="93"/>
      <c r="C8" s="93"/>
      <c r="D8" s="93"/>
      <c r="E8" s="93"/>
      <c r="F8" s="93"/>
      <c r="G8" s="93"/>
      <c r="H8" s="93"/>
      <c r="I8" s="93"/>
      <c r="J8" s="19"/>
      <c r="K8" s="19"/>
      <c r="L8" s="19"/>
      <c r="M8" s="19"/>
      <c r="N8" s="19"/>
    </row>
    <row r="9" spans="1:14" ht="15" customHeight="1" x14ac:dyDescent="0.2">
      <c r="A9" s="93"/>
      <c r="B9" s="93"/>
      <c r="C9" s="93"/>
      <c r="D9" s="93"/>
      <c r="E9" s="93"/>
      <c r="F9" s="93"/>
      <c r="G9" s="93"/>
      <c r="H9" s="93"/>
      <c r="I9" s="93"/>
      <c r="J9" s="19"/>
      <c r="K9" s="19"/>
      <c r="L9" s="19"/>
      <c r="M9" s="19"/>
      <c r="N9" s="19"/>
    </row>
    <row r="10" spans="1:14" x14ac:dyDescent="0.2">
      <c r="A10" s="93"/>
      <c r="B10" s="93"/>
      <c r="C10" s="93"/>
      <c r="D10" s="93"/>
      <c r="E10" s="93"/>
      <c r="F10" s="93"/>
      <c r="G10" s="93"/>
      <c r="H10" s="93"/>
      <c r="I10" s="93"/>
      <c r="J10" s="19"/>
      <c r="K10" s="19"/>
      <c r="L10" s="19"/>
      <c r="M10" s="19"/>
      <c r="N10" s="19"/>
    </row>
    <row r="11" spans="1:14" x14ac:dyDescent="0.2">
      <c r="A11" s="93"/>
      <c r="B11" s="93"/>
      <c r="C11" s="93"/>
      <c r="D11" s="93"/>
      <c r="E11" s="93"/>
      <c r="F11" s="93"/>
      <c r="G11" s="93"/>
      <c r="H11" s="93"/>
      <c r="I11" s="93"/>
      <c r="J11" s="19"/>
      <c r="K11" s="19"/>
      <c r="L11" s="19"/>
      <c r="M11" s="19"/>
      <c r="N11" s="19"/>
    </row>
    <row r="12" spans="1:14" ht="15.75" x14ac:dyDescent="0.25">
      <c r="A12" s="92" t="s">
        <v>88</v>
      </c>
      <c r="B12" s="92"/>
      <c r="C12" s="92"/>
      <c r="D12" s="92"/>
      <c r="E12" s="92"/>
      <c r="F12" s="92"/>
      <c r="G12" s="92"/>
      <c r="H12" s="92"/>
      <c r="I12" s="92"/>
      <c r="J12" s="19"/>
      <c r="K12" s="19"/>
      <c r="L12" s="19"/>
      <c r="M12" s="19"/>
      <c r="N12" s="19"/>
    </row>
    <row r="13" spans="1:14" ht="15.75" x14ac:dyDescent="0.25">
      <c r="A13" s="18" t="s">
        <v>89</v>
      </c>
      <c r="B13" s="18"/>
      <c r="C13" s="18"/>
      <c r="D13" s="18"/>
      <c r="E13" s="18"/>
      <c r="F13" s="18"/>
      <c r="G13" s="18"/>
      <c r="H13" s="18"/>
      <c r="I13" s="16"/>
      <c r="J13" s="19"/>
      <c r="K13" s="19"/>
      <c r="L13" s="19"/>
      <c r="M13" s="19"/>
      <c r="N13" s="19"/>
    </row>
    <row r="14" spans="1:14" ht="15.75" x14ac:dyDescent="0.25">
      <c r="A14" s="92" t="s">
        <v>86</v>
      </c>
      <c r="B14" s="92"/>
      <c r="C14" s="92"/>
      <c r="D14" s="92"/>
      <c r="E14" s="92"/>
      <c r="F14" s="92"/>
      <c r="G14" s="92"/>
      <c r="H14" s="92"/>
      <c r="I14" s="92"/>
      <c r="J14" s="19"/>
      <c r="K14" s="19"/>
      <c r="L14" s="19"/>
      <c r="M14" s="19"/>
      <c r="N14" s="19"/>
    </row>
    <row r="15" spans="1:14" x14ac:dyDescent="0.2">
      <c r="A15" s="93"/>
      <c r="B15" s="93"/>
      <c r="C15" s="93"/>
      <c r="D15" s="93"/>
      <c r="E15" s="93"/>
      <c r="F15" s="93"/>
      <c r="G15" s="93"/>
      <c r="H15" s="93"/>
      <c r="I15" s="93"/>
      <c r="J15" s="19"/>
      <c r="K15" s="19"/>
      <c r="L15" s="19"/>
      <c r="M15" s="19"/>
      <c r="N15" s="19"/>
    </row>
    <row r="16" spans="1:14" x14ac:dyDescent="0.2">
      <c r="A16" s="93"/>
      <c r="B16" s="93"/>
      <c r="C16" s="93"/>
      <c r="D16" s="93"/>
      <c r="E16" s="93"/>
      <c r="F16" s="93"/>
      <c r="G16" s="93"/>
      <c r="H16" s="93"/>
      <c r="I16" s="93"/>
      <c r="J16" s="19"/>
      <c r="K16" s="19"/>
      <c r="L16" s="19"/>
      <c r="M16" s="19"/>
      <c r="N16" s="19"/>
    </row>
    <row r="17" spans="1:9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9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9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9" x14ac:dyDescent="0.2">
      <c r="A22" s="93"/>
      <c r="B22" s="93"/>
      <c r="C22" s="93"/>
      <c r="D22" s="93"/>
      <c r="E22" s="93"/>
      <c r="F22" s="93"/>
      <c r="G22" s="93"/>
      <c r="H22" s="93"/>
      <c r="I22" s="93"/>
    </row>
    <row r="23" spans="1:9" x14ac:dyDescent="0.2">
      <c r="A23" s="93"/>
      <c r="B23" s="93"/>
      <c r="C23" s="93"/>
      <c r="D23" s="93"/>
      <c r="E23" s="93"/>
      <c r="F23" s="93"/>
      <c r="G23" s="93"/>
      <c r="H23" s="93"/>
      <c r="I23" s="93"/>
    </row>
    <row r="24" spans="1:9" ht="27" x14ac:dyDescent="0.5">
      <c r="A24" s="90" t="s">
        <v>80</v>
      </c>
      <c r="B24" s="90"/>
      <c r="C24" s="90"/>
      <c r="D24" s="90"/>
      <c r="E24" s="90"/>
      <c r="F24" s="90"/>
      <c r="G24" s="90"/>
      <c r="H24" s="90"/>
      <c r="I24" s="90"/>
    </row>
    <row r="25" spans="1:9" ht="27" x14ac:dyDescent="0.5">
      <c r="A25" s="90" t="s">
        <v>79</v>
      </c>
      <c r="B25" s="90"/>
      <c r="C25" s="90"/>
      <c r="D25" s="90"/>
      <c r="E25" s="90"/>
      <c r="F25" s="90"/>
      <c r="G25" s="90"/>
      <c r="H25" s="90"/>
      <c r="I25" s="90"/>
    </row>
    <row r="26" spans="1:9" x14ac:dyDescent="0.2">
      <c r="A26" s="93"/>
      <c r="B26" s="93"/>
      <c r="C26" s="93"/>
      <c r="D26" s="93"/>
      <c r="E26" s="93"/>
      <c r="F26" s="93"/>
      <c r="G26" s="93"/>
      <c r="H26" s="93"/>
      <c r="I26" s="93"/>
    </row>
    <row r="27" spans="1:9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9" x14ac:dyDescent="0.2">
      <c r="A28" s="93"/>
      <c r="B28" s="93"/>
      <c r="C28" s="93"/>
      <c r="D28" s="93"/>
      <c r="E28" s="93"/>
      <c r="F28" s="93"/>
      <c r="G28" s="93"/>
      <c r="H28" s="93"/>
      <c r="I28" s="93"/>
    </row>
    <row r="29" spans="1:9" x14ac:dyDescent="0.2">
      <c r="A29" s="93"/>
      <c r="B29" s="93"/>
      <c r="C29" s="93"/>
      <c r="D29" s="93"/>
      <c r="E29" s="93"/>
      <c r="F29" s="93"/>
      <c r="G29" s="93"/>
      <c r="H29" s="93"/>
      <c r="I29" s="93"/>
    </row>
    <row r="30" spans="1:9" x14ac:dyDescent="0.2">
      <c r="A30" s="93"/>
      <c r="B30" s="93"/>
      <c r="C30" s="93"/>
      <c r="D30" s="93"/>
      <c r="E30" s="93"/>
      <c r="F30" s="93"/>
      <c r="G30" s="93"/>
      <c r="H30" s="93"/>
      <c r="I30" s="93"/>
    </row>
    <row r="31" spans="1:9" x14ac:dyDescent="0.2">
      <c r="A31" s="93"/>
      <c r="B31" s="93"/>
      <c r="C31" s="93"/>
      <c r="D31" s="93"/>
      <c r="E31" s="93"/>
      <c r="F31" s="93"/>
      <c r="G31" s="93"/>
      <c r="H31" s="93"/>
      <c r="I31" s="93"/>
    </row>
    <row r="32" spans="1:9" x14ac:dyDescent="0.2">
      <c r="A32" s="93"/>
      <c r="B32" s="93"/>
      <c r="C32" s="93"/>
      <c r="D32" s="93"/>
      <c r="E32" s="93"/>
      <c r="F32" s="93"/>
      <c r="G32" s="93"/>
      <c r="H32" s="93"/>
      <c r="I32" s="93"/>
    </row>
    <row r="33" spans="1:9" x14ac:dyDescent="0.2">
      <c r="A33" s="93"/>
      <c r="B33" s="93"/>
      <c r="C33" s="93"/>
      <c r="D33" s="93"/>
      <c r="E33" s="93"/>
      <c r="F33" s="93"/>
      <c r="G33" s="93"/>
      <c r="H33" s="93"/>
      <c r="I33" s="93"/>
    </row>
    <row r="34" spans="1:9" x14ac:dyDescent="0.2">
      <c r="A34" s="93"/>
      <c r="B34" s="93"/>
      <c r="C34" s="93"/>
      <c r="D34" s="93"/>
      <c r="E34" s="93"/>
      <c r="F34" s="93"/>
      <c r="G34" s="93"/>
      <c r="H34" s="93"/>
      <c r="I34" s="93"/>
    </row>
    <row r="35" spans="1:9" x14ac:dyDescent="0.2">
      <c r="A35" s="93"/>
      <c r="B35" s="93"/>
      <c r="C35" s="93"/>
      <c r="D35" s="93"/>
      <c r="E35" s="93"/>
      <c r="F35" s="93"/>
      <c r="G35" s="93"/>
      <c r="H35" s="93"/>
      <c r="I35" s="93"/>
    </row>
    <row r="36" spans="1:9" x14ac:dyDescent="0.2">
      <c r="A36" s="93"/>
      <c r="B36" s="93"/>
      <c r="C36" s="93"/>
      <c r="D36" s="93"/>
      <c r="E36" s="93"/>
      <c r="F36" s="93"/>
      <c r="G36" s="93"/>
      <c r="H36" s="93"/>
      <c r="I36" s="93"/>
    </row>
    <row r="37" spans="1:9" ht="15" x14ac:dyDescent="0.2">
      <c r="A37" s="17" t="s">
        <v>76</v>
      </c>
      <c r="B37" s="16"/>
      <c r="C37" s="95" t="s">
        <v>78</v>
      </c>
      <c r="D37" s="95"/>
      <c r="E37" s="95"/>
      <c r="F37" s="95"/>
      <c r="G37" s="95"/>
      <c r="H37" s="95"/>
      <c r="I37" s="95"/>
    </row>
    <row r="38" spans="1:9" x14ac:dyDescent="0.2">
      <c r="A38" s="93"/>
      <c r="B38" s="93"/>
      <c r="C38" s="95" t="s">
        <v>77</v>
      </c>
      <c r="D38" s="95"/>
      <c r="E38" s="95"/>
      <c r="F38" s="95"/>
      <c r="G38" s="95"/>
      <c r="H38" s="95"/>
      <c r="I38" s="95"/>
    </row>
    <row r="39" spans="1:9" x14ac:dyDescent="0.2">
      <c r="A39" s="94" t="s">
        <v>87</v>
      </c>
      <c r="B39" s="94"/>
      <c r="C39" s="94"/>
      <c r="D39" s="94"/>
      <c r="E39" s="94"/>
      <c r="F39" s="94"/>
      <c r="G39" s="94"/>
      <c r="H39" s="94"/>
      <c r="I39" s="94"/>
    </row>
    <row r="40" spans="1:9" x14ac:dyDescent="0.2">
      <c r="A40" s="94"/>
      <c r="B40" s="94"/>
      <c r="C40" s="94"/>
      <c r="D40" s="94"/>
      <c r="E40" s="94"/>
      <c r="F40" s="94"/>
      <c r="G40" s="94"/>
      <c r="H40" s="94"/>
      <c r="I40" s="94"/>
    </row>
    <row r="41" spans="1:9" x14ac:dyDescent="0.2">
      <c r="A41" s="94"/>
      <c r="B41" s="94"/>
      <c r="C41" s="94"/>
      <c r="D41" s="94"/>
      <c r="E41" s="94"/>
      <c r="F41" s="94"/>
      <c r="G41" s="94"/>
      <c r="H41" s="94"/>
      <c r="I41" s="94"/>
    </row>
    <row r="42" spans="1:9" x14ac:dyDescent="0.2">
      <c r="A42" s="94"/>
      <c r="B42" s="94"/>
      <c r="C42" s="94"/>
      <c r="D42" s="94"/>
      <c r="E42" s="94"/>
      <c r="F42" s="94"/>
      <c r="G42" s="94"/>
      <c r="H42" s="94"/>
      <c r="I42" s="94"/>
    </row>
    <row r="43" spans="1:9" s="15" customFormat="1" ht="15" x14ac:dyDescent="0.2">
      <c r="A43" s="94"/>
      <c r="B43" s="94"/>
      <c r="C43" s="94"/>
      <c r="D43" s="94"/>
      <c r="E43" s="94"/>
      <c r="F43" s="94"/>
      <c r="G43" s="94"/>
      <c r="H43" s="94"/>
      <c r="I43" s="94"/>
    </row>
    <row r="44" spans="1:9" x14ac:dyDescent="0.2">
      <c r="A44" s="19"/>
      <c r="B44" s="19"/>
      <c r="C44" s="19"/>
      <c r="D44" s="19"/>
      <c r="E44" s="19"/>
      <c r="F44" s="19"/>
      <c r="G44" s="19"/>
      <c r="H44" s="19"/>
      <c r="I44" s="19"/>
    </row>
    <row r="45" spans="1:9" x14ac:dyDescent="0.2">
      <c r="A45" s="19"/>
      <c r="B45" s="19"/>
      <c r="C45" s="19"/>
      <c r="D45" s="19"/>
      <c r="E45" s="19"/>
      <c r="F45" s="19"/>
      <c r="G45" s="19"/>
      <c r="H45" s="19"/>
      <c r="I45" s="19"/>
    </row>
    <row r="46" spans="1:9" x14ac:dyDescent="0.2">
      <c r="A46" s="19"/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19"/>
      <c r="B48" s="19"/>
      <c r="C48" s="19"/>
      <c r="D48" s="19"/>
      <c r="E48" s="19"/>
      <c r="F48" s="19"/>
      <c r="G48" s="19"/>
      <c r="H48" s="19"/>
      <c r="I48" s="19"/>
    </row>
  </sheetData>
  <mergeCells count="18">
    <mergeCell ref="A1:I1"/>
    <mergeCell ref="A15:I23"/>
    <mergeCell ref="A26:I36"/>
    <mergeCell ref="A39:I43"/>
    <mergeCell ref="A8:I11"/>
    <mergeCell ref="A14:I14"/>
    <mergeCell ref="C37:I37"/>
    <mergeCell ref="C38:I38"/>
    <mergeCell ref="A38:B38"/>
    <mergeCell ref="A6:I6"/>
    <mergeCell ref="A7:I7"/>
    <mergeCell ref="A24:I24"/>
    <mergeCell ref="A25:I25"/>
    <mergeCell ref="A2:I2"/>
    <mergeCell ref="A3:I3"/>
    <mergeCell ref="A4:I4"/>
    <mergeCell ref="A5:I5"/>
    <mergeCell ref="A12:I12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6"/>
  <sheetViews>
    <sheetView tabSelected="1" zoomScale="140" zoomScaleNormal="140" workbookViewId="0">
      <selection activeCell="C118" sqref="C118"/>
    </sheetView>
  </sheetViews>
  <sheetFormatPr defaultRowHeight="12.75" x14ac:dyDescent="0.2"/>
  <cols>
    <col min="1" max="1" width="14.140625" customWidth="1"/>
    <col min="5" max="6" width="16.85546875" customWidth="1"/>
    <col min="10" max="66" width="9.140625" style="25"/>
  </cols>
  <sheetData>
    <row r="1" spans="1:9" ht="27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100"/>
    </row>
    <row r="2" spans="1:9" x14ac:dyDescent="0.2">
      <c r="A2" s="101" t="s">
        <v>1</v>
      </c>
      <c r="B2" s="93"/>
      <c r="C2" s="93"/>
      <c r="D2" s="93"/>
      <c r="E2" s="93"/>
      <c r="F2" s="93"/>
      <c r="G2" s="93"/>
      <c r="H2" s="93"/>
      <c r="I2" s="102"/>
    </row>
    <row r="3" spans="1:9" x14ac:dyDescent="0.2">
      <c r="A3" s="101" t="s">
        <v>2</v>
      </c>
      <c r="B3" s="93"/>
      <c r="C3" s="93"/>
      <c r="D3" s="93"/>
      <c r="E3" s="93"/>
      <c r="F3" s="93"/>
      <c r="G3" s="93"/>
      <c r="H3" s="93"/>
      <c r="I3" s="102"/>
    </row>
    <row r="4" spans="1:9" x14ac:dyDescent="0.2">
      <c r="A4" s="101" t="s">
        <v>3</v>
      </c>
      <c r="B4" s="93"/>
      <c r="C4" s="93"/>
      <c r="D4" s="93"/>
      <c r="E4" s="93"/>
      <c r="F4" s="93"/>
      <c r="G4" s="93"/>
      <c r="H4" s="93"/>
      <c r="I4" s="102"/>
    </row>
    <row r="5" spans="1:9" x14ac:dyDescent="0.2">
      <c r="A5" s="101" t="s">
        <v>5</v>
      </c>
      <c r="B5" s="93"/>
      <c r="C5" s="93"/>
      <c r="D5" s="93"/>
      <c r="E5" s="93"/>
      <c r="F5" s="93"/>
      <c r="G5" s="93"/>
      <c r="H5" s="93"/>
      <c r="I5" s="102"/>
    </row>
    <row r="6" spans="1:9" x14ac:dyDescent="0.2">
      <c r="A6" s="101" t="s">
        <v>4</v>
      </c>
      <c r="B6" s="93"/>
      <c r="C6" s="93"/>
      <c r="D6" s="93"/>
      <c r="E6" s="93"/>
      <c r="F6" s="93"/>
      <c r="G6" s="93"/>
      <c r="H6" s="93"/>
      <c r="I6" s="102"/>
    </row>
    <row r="7" spans="1:9" x14ac:dyDescent="0.2">
      <c r="A7" s="28"/>
      <c r="B7" s="16"/>
      <c r="C7" s="16"/>
      <c r="D7" s="16"/>
      <c r="E7" s="16"/>
      <c r="F7" s="16"/>
      <c r="G7" s="16"/>
      <c r="H7" s="16"/>
      <c r="I7" s="29"/>
    </row>
    <row r="8" spans="1:9" x14ac:dyDescent="0.2">
      <c r="A8" s="28"/>
      <c r="B8" s="16"/>
      <c r="C8" s="16"/>
      <c r="D8" s="16"/>
      <c r="E8" s="16"/>
      <c r="F8" s="16"/>
      <c r="G8" s="16"/>
      <c r="H8" s="16"/>
      <c r="I8" s="29"/>
    </row>
    <row r="9" spans="1:9" x14ac:dyDescent="0.2">
      <c r="A9" s="28"/>
      <c r="B9" s="16"/>
      <c r="C9" s="16"/>
      <c r="D9" s="16"/>
      <c r="E9" s="16"/>
      <c r="F9" s="16"/>
      <c r="G9" s="16"/>
      <c r="H9" s="16"/>
      <c r="I9" s="29"/>
    </row>
    <row r="10" spans="1:9" x14ac:dyDescent="0.2">
      <c r="A10" s="28"/>
      <c r="B10" s="16"/>
      <c r="C10" s="16"/>
      <c r="D10" s="16"/>
      <c r="E10" s="16"/>
      <c r="F10" s="16"/>
      <c r="G10" s="16"/>
      <c r="H10" s="16"/>
      <c r="I10" s="29"/>
    </row>
    <row r="11" spans="1:9" x14ac:dyDescent="0.2">
      <c r="A11" s="28"/>
      <c r="B11" s="16"/>
      <c r="C11" s="16"/>
      <c r="D11" s="16"/>
      <c r="E11" s="16"/>
      <c r="F11" s="16"/>
      <c r="G11" s="16"/>
      <c r="H11" s="16"/>
      <c r="I11" s="29"/>
    </row>
    <row r="12" spans="1:9" x14ac:dyDescent="0.2">
      <c r="A12" s="28"/>
      <c r="B12" s="16"/>
      <c r="C12" s="16"/>
      <c r="D12" s="16"/>
      <c r="E12" s="16"/>
      <c r="F12" s="16"/>
      <c r="G12" s="16"/>
      <c r="H12" s="16"/>
      <c r="I12" s="29"/>
    </row>
    <row r="13" spans="1:9" x14ac:dyDescent="0.2">
      <c r="A13" s="28"/>
      <c r="B13" s="16"/>
      <c r="C13" s="16"/>
      <c r="D13" s="16"/>
      <c r="E13" s="16"/>
      <c r="F13" s="16"/>
      <c r="G13" s="16"/>
      <c r="H13" s="16"/>
      <c r="I13" s="29"/>
    </row>
    <row r="14" spans="1:9" x14ac:dyDescent="0.2">
      <c r="A14" s="28"/>
      <c r="B14" s="16"/>
      <c r="C14" s="16"/>
      <c r="D14" s="16"/>
      <c r="E14" s="16"/>
      <c r="F14" s="16"/>
      <c r="G14" s="16"/>
      <c r="H14" s="16"/>
      <c r="I14" s="29"/>
    </row>
    <row r="15" spans="1:9" x14ac:dyDescent="0.2">
      <c r="A15" s="28"/>
      <c r="B15" s="16"/>
      <c r="C15" s="16"/>
      <c r="D15" s="16"/>
      <c r="E15" s="16"/>
      <c r="F15" s="16"/>
      <c r="G15" s="16"/>
      <c r="H15" s="16"/>
      <c r="I15" s="29"/>
    </row>
    <row r="16" spans="1:9" x14ac:dyDescent="0.2">
      <c r="A16" s="28"/>
      <c r="B16" s="16"/>
      <c r="C16" s="16"/>
      <c r="D16" s="16"/>
      <c r="E16" s="16"/>
      <c r="F16" s="16"/>
      <c r="G16" s="16"/>
      <c r="H16" s="16"/>
      <c r="I16" s="29"/>
    </row>
    <row r="17" spans="1:9" x14ac:dyDescent="0.2">
      <c r="A17" s="28"/>
      <c r="B17" s="16"/>
      <c r="C17" s="16"/>
      <c r="D17" s="16"/>
      <c r="E17" s="16"/>
      <c r="F17" s="16"/>
      <c r="G17" s="16"/>
      <c r="H17" s="16"/>
      <c r="I17" s="29"/>
    </row>
    <row r="18" spans="1:9" x14ac:dyDescent="0.2">
      <c r="A18" s="28"/>
      <c r="B18" s="16"/>
      <c r="C18" s="16"/>
      <c r="D18" s="16"/>
      <c r="E18" s="16"/>
      <c r="F18" s="16"/>
      <c r="G18" s="16"/>
      <c r="H18" s="16"/>
      <c r="I18" s="29"/>
    </row>
    <row r="19" spans="1:9" x14ac:dyDescent="0.2">
      <c r="A19" s="28"/>
      <c r="B19" s="16"/>
      <c r="C19" s="16"/>
      <c r="D19" s="16"/>
      <c r="E19" s="16"/>
      <c r="F19" s="16"/>
      <c r="G19" s="16"/>
      <c r="H19" s="16"/>
      <c r="I19" s="29"/>
    </row>
    <row r="20" spans="1:9" x14ac:dyDescent="0.2">
      <c r="A20" s="28"/>
      <c r="B20" s="16"/>
      <c r="C20" s="16"/>
      <c r="D20" s="16"/>
      <c r="E20" s="16"/>
      <c r="F20" s="16"/>
      <c r="G20" s="16"/>
      <c r="H20" s="16"/>
      <c r="I20" s="29"/>
    </row>
    <row r="21" spans="1:9" x14ac:dyDescent="0.2">
      <c r="A21" s="28"/>
      <c r="B21" s="16"/>
      <c r="C21" s="16"/>
      <c r="D21" s="16"/>
      <c r="E21" s="16"/>
      <c r="F21" s="16"/>
      <c r="G21" s="16"/>
      <c r="H21" s="16"/>
      <c r="I21" s="29"/>
    </row>
    <row r="22" spans="1:9" x14ac:dyDescent="0.2">
      <c r="A22" s="28"/>
      <c r="B22" s="16"/>
      <c r="C22" s="16"/>
      <c r="D22" s="16"/>
      <c r="E22" s="16"/>
      <c r="F22" s="16"/>
      <c r="G22" s="16"/>
      <c r="H22" s="16"/>
      <c r="I22" s="29"/>
    </row>
    <row r="23" spans="1:9" x14ac:dyDescent="0.2">
      <c r="A23" s="28"/>
      <c r="B23" s="16"/>
      <c r="C23" s="16"/>
      <c r="D23" s="16"/>
      <c r="E23" s="16"/>
      <c r="F23" s="16"/>
      <c r="G23" s="16"/>
      <c r="H23" s="16"/>
      <c r="I23" s="29"/>
    </row>
    <row r="24" spans="1:9" x14ac:dyDescent="0.2">
      <c r="A24" s="28"/>
      <c r="B24" s="16"/>
      <c r="C24" s="16"/>
      <c r="D24" s="16"/>
      <c r="E24" s="16"/>
      <c r="F24" s="16"/>
      <c r="G24" s="16"/>
      <c r="H24" s="16"/>
      <c r="I24" s="29"/>
    </row>
    <row r="25" spans="1:9" x14ac:dyDescent="0.2">
      <c r="A25" s="28"/>
      <c r="B25" s="16"/>
      <c r="C25" s="16"/>
      <c r="D25" s="16"/>
      <c r="E25" s="16"/>
      <c r="F25" s="16"/>
      <c r="G25" s="16"/>
      <c r="H25" s="16"/>
      <c r="I25" s="29"/>
    </row>
    <row r="26" spans="1:9" x14ac:dyDescent="0.2">
      <c r="A26" s="28"/>
      <c r="B26" s="16"/>
      <c r="C26" s="16"/>
      <c r="D26" s="16"/>
      <c r="E26" s="16"/>
      <c r="F26" s="16"/>
      <c r="G26" s="16"/>
      <c r="H26" s="16"/>
      <c r="I26" s="29"/>
    </row>
    <row r="27" spans="1:9" x14ac:dyDescent="0.2">
      <c r="A27" s="28"/>
      <c r="B27" s="16"/>
      <c r="C27" s="16"/>
      <c r="D27" s="16"/>
      <c r="E27" s="16"/>
      <c r="F27" s="16"/>
      <c r="G27" s="16"/>
      <c r="H27" s="16"/>
      <c r="I27" s="29"/>
    </row>
    <row r="28" spans="1:9" x14ac:dyDescent="0.2">
      <c r="A28" s="28"/>
      <c r="B28" s="16"/>
      <c r="C28" s="16"/>
      <c r="D28" s="16"/>
      <c r="E28" s="16"/>
      <c r="F28" s="16"/>
      <c r="G28" s="16"/>
      <c r="H28" s="16"/>
      <c r="I28" s="29"/>
    </row>
    <row r="29" spans="1:9" x14ac:dyDescent="0.2">
      <c r="A29" s="28"/>
      <c r="B29" s="16"/>
      <c r="C29" s="16"/>
      <c r="D29" s="16"/>
      <c r="E29" s="16"/>
      <c r="F29" s="16"/>
      <c r="G29" s="16"/>
      <c r="H29" s="16"/>
      <c r="I29" s="29"/>
    </row>
    <row r="30" spans="1:9" x14ac:dyDescent="0.2">
      <c r="A30" s="28"/>
      <c r="B30" s="16"/>
      <c r="C30" s="16"/>
      <c r="D30" s="16"/>
      <c r="E30" s="16"/>
      <c r="F30" s="16"/>
      <c r="G30" s="16"/>
      <c r="H30" s="16"/>
      <c r="I30" s="29"/>
    </row>
    <row r="31" spans="1:9" x14ac:dyDescent="0.2">
      <c r="A31" s="28"/>
      <c r="B31" s="16"/>
      <c r="C31" s="16"/>
      <c r="D31" s="16"/>
      <c r="E31" s="16"/>
      <c r="F31" s="16"/>
      <c r="G31" s="16"/>
      <c r="H31" s="16"/>
      <c r="I31" s="29"/>
    </row>
    <row r="32" spans="1:9" x14ac:dyDescent="0.2">
      <c r="A32" s="28"/>
      <c r="B32" s="16"/>
      <c r="C32" s="16"/>
      <c r="D32" s="16"/>
      <c r="E32" s="16"/>
      <c r="F32" s="16"/>
      <c r="G32" s="16"/>
      <c r="H32" s="16"/>
      <c r="I32" s="29"/>
    </row>
    <row r="33" spans="1:9" x14ac:dyDescent="0.2">
      <c r="A33" s="28"/>
      <c r="B33" s="16"/>
      <c r="C33" s="16"/>
      <c r="D33" s="16"/>
      <c r="E33" s="16"/>
      <c r="F33" s="16"/>
      <c r="G33" s="16"/>
      <c r="H33" s="16"/>
      <c r="I33" s="29"/>
    </row>
    <row r="34" spans="1:9" x14ac:dyDescent="0.2">
      <c r="A34" s="28"/>
      <c r="B34" s="16"/>
      <c r="C34" s="16"/>
      <c r="D34" s="16"/>
      <c r="E34" s="16"/>
      <c r="F34" s="16"/>
      <c r="G34" s="16"/>
      <c r="H34" s="16"/>
      <c r="I34" s="29"/>
    </row>
    <row r="35" spans="1:9" x14ac:dyDescent="0.2">
      <c r="A35" s="28"/>
      <c r="B35" s="16"/>
      <c r="C35" s="16"/>
      <c r="D35" s="16"/>
      <c r="E35" s="16"/>
      <c r="F35" s="16"/>
      <c r="G35" s="16"/>
      <c r="H35" s="16"/>
      <c r="I35" s="29"/>
    </row>
    <row r="36" spans="1:9" x14ac:dyDescent="0.2">
      <c r="A36" s="28"/>
      <c r="B36" s="16"/>
      <c r="C36" s="16"/>
      <c r="D36" s="16"/>
      <c r="E36" s="16"/>
      <c r="F36" s="16"/>
      <c r="G36" s="16"/>
      <c r="H36" s="16"/>
      <c r="I36" s="29"/>
    </row>
    <row r="37" spans="1:9" x14ac:dyDescent="0.2">
      <c r="A37" s="28"/>
      <c r="B37" s="16"/>
      <c r="C37" s="16"/>
      <c r="D37" s="16"/>
      <c r="E37" s="16"/>
      <c r="F37" s="16"/>
      <c r="G37" s="16"/>
      <c r="H37" s="16"/>
      <c r="I37" s="29"/>
    </row>
    <row r="38" spans="1:9" x14ac:dyDescent="0.2">
      <c r="A38" s="28"/>
      <c r="B38" s="16"/>
      <c r="C38" s="16"/>
      <c r="D38" s="16"/>
      <c r="E38" s="16"/>
      <c r="F38" s="16"/>
      <c r="G38" s="16"/>
      <c r="H38" s="16"/>
      <c r="I38" s="29"/>
    </row>
    <row r="39" spans="1:9" x14ac:dyDescent="0.2">
      <c r="A39" s="28"/>
      <c r="B39" s="16"/>
      <c r="C39" s="16"/>
      <c r="D39" s="16"/>
      <c r="E39" s="16"/>
      <c r="F39" s="16"/>
      <c r="G39" s="16"/>
      <c r="H39" s="16"/>
      <c r="I39" s="29"/>
    </row>
    <row r="40" spans="1:9" x14ac:dyDescent="0.2">
      <c r="A40" s="28"/>
      <c r="B40" s="16"/>
      <c r="C40" s="16"/>
      <c r="D40" s="16"/>
      <c r="E40" s="16"/>
      <c r="F40" s="16"/>
      <c r="G40" s="16"/>
      <c r="H40" s="16"/>
      <c r="I40" s="29"/>
    </row>
    <row r="41" spans="1:9" x14ac:dyDescent="0.2">
      <c r="A41" s="28"/>
      <c r="B41" s="16"/>
      <c r="C41" s="16"/>
      <c r="D41" s="16"/>
      <c r="E41" s="16"/>
      <c r="F41" s="16"/>
      <c r="G41" s="16"/>
      <c r="H41" s="16"/>
      <c r="I41" s="29"/>
    </row>
    <row r="42" spans="1:9" x14ac:dyDescent="0.2">
      <c r="A42" s="28"/>
      <c r="B42" s="16"/>
      <c r="C42" s="16"/>
      <c r="D42" s="16"/>
      <c r="E42" s="16"/>
      <c r="F42" s="16"/>
      <c r="G42" s="16"/>
      <c r="H42" s="16"/>
      <c r="I42" s="29"/>
    </row>
    <row r="43" spans="1:9" x14ac:dyDescent="0.2">
      <c r="A43" s="28"/>
      <c r="B43" s="16"/>
      <c r="C43" s="16"/>
      <c r="D43" s="16"/>
      <c r="E43" s="16"/>
      <c r="F43" s="16"/>
      <c r="G43" s="16"/>
      <c r="H43" s="16"/>
      <c r="I43" s="29"/>
    </row>
    <row r="44" spans="1:9" x14ac:dyDescent="0.2">
      <c r="A44" s="28"/>
      <c r="B44" s="16"/>
      <c r="C44" s="16"/>
      <c r="D44" s="16"/>
      <c r="E44" s="16"/>
      <c r="F44" s="16"/>
      <c r="G44" s="16"/>
      <c r="H44" s="16"/>
      <c r="I44" s="29"/>
    </row>
    <row r="45" spans="1:9" x14ac:dyDescent="0.2">
      <c r="A45" s="28"/>
      <c r="B45" s="16"/>
      <c r="C45" s="16"/>
      <c r="D45" s="16"/>
      <c r="E45" s="16"/>
      <c r="F45" s="16"/>
      <c r="G45" s="16"/>
      <c r="H45" s="16"/>
      <c r="I45" s="29"/>
    </row>
    <row r="46" spans="1:9" x14ac:dyDescent="0.2">
      <c r="A46" s="28"/>
      <c r="B46" s="16"/>
      <c r="C46" s="16"/>
      <c r="D46" s="16"/>
      <c r="E46" s="16"/>
      <c r="F46" s="16"/>
      <c r="G46" s="16"/>
      <c r="H46" s="16"/>
      <c r="I46" s="29"/>
    </row>
    <row r="47" spans="1:9" x14ac:dyDescent="0.2">
      <c r="A47" s="28"/>
      <c r="B47" s="16"/>
      <c r="C47" s="16"/>
      <c r="D47" s="16"/>
      <c r="E47" s="16"/>
      <c r="F47" s="16"/>
      <c r="G47" s="16"/>
      <c r="H47" s="16"/>
      <c r="I47" s="29"/>
    </row>
    <row r="48" spans="1:9" x14ac:dyDescent="0.2">
      <c r="A48" s="28"/>
      <c r="B48" s="16"/>
      <c r="C48" s="16"/>
      <c r="D48" s="16"/>
      <c r="E48" s="16"/>
      <c r="F48" s="16"/>
      <c r="G48" s="16"/>
      <c r="H48" s="16"/>
      <c r="I48" s="29"/>
    </row>
    <row r="49" spans="1:9" x14ac:dyDescent="0.2">
      <c r="A49" s="28"/>
      <c r="B49" s="16"/>
      <c r="C49" s="16"/>
      <c r="D49" s="16"/>
      <c r="E49" s="16"/>
      <c r="F49" s="16"/>
      <c r="G49" s="16"/>
      <c r="H49" s="16"/>
      <c r="I49" s="29"/>
    </row>
    <row r="50" spans="1:9" x14ac:dyDescent="0.2">
      <c r="A50" s="28"/>
      <c r="B50" s="16"/>
      <c r="C50" s="16"/>
      <c r="D50" s="16"/>
      <c r="E50" s="16"/>
      <c r="F50" s="16"/>
      <c r="G50" s="16"/>
      <c r="H50" s="16"/>
      <c r="I50" s="29"/>
    </row>
    <row r="51" spans="1:9" x14ac:dyDescent="0.2">
      <c r="A51" s="28"/>
      <c r="B51" s="16"/>
      <c r="C51" s="16"/>
      <c r="D51" s="16"/>
      <c r="E51" s="16"/>
      <c r="F51" s="16"/>
      <c r="G51" s="16"/>
      <c r="H51" s="16"/>
      <c r="I51" s="29"/>
    </row>
    <row r="52" spans="1:9" x14ac:dyDescent="0.2">
      <c r="A52" s="28"/>
      <c r="B52" s="16"/>
      <c r="C52" s="16"/>
      <c r="D52" s="16"/>
      <c r="E52" s="16"/>
      <c r="F52" s="16"/>
      <c r="G52" s="16"/>
      <c r="H52" s="16"/>
      <c r="I52" s="29"/>
    </row>
    <row r="53" spans="1:9" x14ac:dyDescent="0.2">
      <c r="A53" s="28"/>
      <c r="B53" s="16"/>
      <c r="C53" s="16"/>
      <c r="D53" s="16"/>
      <c r="E53" s="16"/>
      <c r="F53" s="16"/>
      <c r="G53" s="16"/>
      <c r="H53" s="16"/>
      <c r="I53" s="29"/>
    </row>
    <row r="54" spans="1:9" x14ac:dyDescent="0.2">
      <c r="A54" s="28"/>
      <c r="B54" s="16"/>
      <c r="C54" s="16"/>
      <c r="D54" s="16"/>
      <c r="E54" s="16"/>
      <c r="F54" s="16"/>
      <c r="G54" s="16"/>
      <c r="H54" s="16"/>
      <c r="I54" s="29"/>
    </row>
    <row r="55" spans="1:9" x14ac:dyDescent="0.2">
      <c r="A55" s="28"/>
      <c r="B55" s="16"/>
      <c r="C55" s="16"/>
      <c r="D55" s="16"/>
      <c r="E55" s="16"/>
      <c r="F55" s="16"/>
      <c r="G55" s="16"/>
      <c r="H55" s="16"/>
      <c r="I55" s="29"/>
    </row>
    <row r="56" spans="1:9" x14ac:dyDescent="0.2">
      <c r="A56" s="28"/>
      <c r="B56" s="16"/>
      <c r="C56" s="16"/>
      <c r="D56" s="16"/>
      <c r="E56" s="16"/>
      <c r="F56" s="16"/>
      <c r="G56" s="16"/>
      <c r="H56" s="16"/>
      <c r="I56" s="29"/>
    </row>
    <row r="57" spans="1:9" x14ac:dyDescent="0.2">
      <c r="A57" s="28"/>
      <c r="B57" s="16"/>
      <c r="C57" s="16"/>
      <c r="D57" s="16"/>
      <c r="E57" s="16"/>
      <c r="F57" s="16"/>
      <c r="G57" s="16"/>
      <c r="H57" s="16"/>
      <c r="I57" s="29"/>
    </row>
    <row r="58" spans="1:9" x14ac:dyDescent="0.2">
      <c r="A58" s="28"/>
      <c r="B58" s="16"/>
      <c r="C58" s="16"/>
      <c r="D58" s="16"/>
      <c r="E58" s="16"/>
      <c r="F58" s="16"/>
      <c r="G58" s="16"/>
      <c r="H58" s="16"/>
      <c r="I58" s="29"/>
    </row>
    <row r="59" spans="1:9" x14ac:dyDescent="0.2">
      <c r="A59" s="28"/>
      <c r="B59" s="16"/>
      <c r="C59" s="16"/>
      <c r="D59" s="16"/>
      <c r="E59" s="16"/>
      <c r="F59" s="16"/>
      <c r="G59" s="16"/>
      <c r="H59" s="16"/>
      <c r="I59" s="29"/>
    </row>
    <row r="60" spans="1:9" x14ac:dyDescent="0.2">
      <c r="A60" s="28"/>
      <c r="B60" s="16"/>
      <c r="C60" s="16"/>
      <c r="D60" s="16"/>
      <c r="E60" s="16"/>
      <c r="F60" s="16"/>
      <c r="G60" s="16"/>
      <c r="H60" s="16"/>
      <c r="I60" s="29"/>
    </row>
    <row r="61" spans="1:9" x14ac:dyDescent="0.2">
      <c r="A61" s="28"/>
      <c r="B61" s="16"/>
      <c r="C61" s="16"/>
      <c r="D61" s="16"/>
      <c r="E61" s="16"/>
      <c r="F61" s="16"/>
      <c r="G61" s="16"/>
      <c r="H61" s="16"/>
      <c r="I61" s="29"/>
    </row>
    <row r="62" spans="1:9" x14ac:dyDescent="0.2">
      <c r="A62" s="28"/>
      <c r="B62" s="16"/>
      <c r="C62" s="16"/>
      <c r="D62" s="16"/>
      <c r="E62" s="16"/>
      <c r="F62" s="16"/>
      <c r="G62" s="16"/>
      <c r="H62" s="16"/>
      <c r="I62" s="29"/>
    </row>
    <row r="63" spans="1:9" x14ac:dyDescent="0.2">
      <c r="A63" s="28"/>
      <c r="B63" s="16"/>
      <c r="C63" s="16"/>
      <c r="D63" s="16"/>
      <c r="E63" s="16"/>
      <c r="F63" s="16"/>
      <c r="G63" s="16"/>
      <c r="H63" s="16"/>
      <c r="I63" s="29"/>
    </row>
    <row r="64" spans="1:9" x14ac:dyDescent="0.2">
      <c r="A64" s="28"/>
      <c r="B64" s="16"/>
      <c r="C64" s="16"/>
      <c r="D64" s="16"/>
      <c r="E64" s="16"/>
      <c r="F64" s="16"/>
      <c r="G64" s="16"/>
      <c r="H64" s="16"/>
      <c r="I64" s="29"/>
    </row>
    <row r="65" spans="1:66" x14ac:dyDescent="0.2">
      <c r="A65" s="28"/>
      <c r="B65" s="16"/>
      <c r="C65" s="16"/>
      <c r="D65" s="16"/>
      <c r="E65" s="16"/>
      <c r="F65" s="16"/>
      <c r="G65" s="16"/>
      <c r="H65" s="16"/>
      <c r="I65" s="29"/>
    </row>
    <row r="66" spans="1:66" x14ac:dyDescent="0.2">
      <c r="A66" s="28"/>
      <c r="B66" s="16"/>
      <c r="C66" s="16"/>
      <c r="D66" s="16"/>
      <c r="E66" s="16"/>
      <c r="F66" s="16"/>
      <c r="G66" s="16"/>
      <c r="H66" s="16"/>
      <c r="I66" s="29"/>
    </row>
    <row r="67" spans="1:66" x14ac:dyDescent="0.2">
      <c r="A67" s="28"/>
      <c r="B67" s="16"/>
      <c r="C67" s="16"/>
      <c r="D67" s="16"/>
      <c r="E67" s="16"/>
      <c r="F67" s="16"/>
      <c r="G67" s="16"/>
      <c r="H67" s="16"/>
      <c r="I67" s="29"/>
    </row>
    <row r="68" spans="1:66" x14ac:dyDescent="0.2">
      <c r="A68" s="28"/>
      <c r="B68" s="16"/>
      <c r="C68" s="16"/>
      <c r="D68" s="16"/>
      <c r="E68" s="16"/>
      <c r="F68" s="16"/>
      <c r="G68" s="16"/>
      <c r="H68" s="16"/>
      <c r="I68" s="29"/>
    </row>
    <row r="69" spans="1:66" x14ac:dyDescent="0.2">
      <c r="A69" s="96" t="s">
        <v>6</v>
      </c>
      <c r="B69" s="97"/>
      <c r="C69" s="97"/>
      <c r="D69" s="97"/>
      <c r="E69" s="97"/>
      <c r="F69" s="97"/>
      <c r="G69" s="97"/>
      <c r="H69" s="97"/>
      <c r="I69" s="30"/>
    </row>
    <row r="70" spans="1:66" x14ac:dyDescent="0.2">
      <c r="A70" s="96" t="s">
        <v>7</v>
      </c>
      <c r="B70" s="97"/>
      <c r="C70" s="97"/>
      <c r="D70" s="97"/>
      <c r="E70" s="97"/>
      <c r="F70" s="97"/>
      <c r="G70" s="97"/>
      <c r="H70" s="97"/>
      <c r="I70" s="30"/>
    </row>
    <row r="71" spans="1:66" x14ac:dyDescent="0.2">
      <c r="A71" s="96" t="s">
        <v>8</v>
      </c>
      <c r="B71" s="97"/>
      <c r="C71" s="97"/>
      <c r="D71" s="97"/>
      <c r="E71" s="97"/>
      <c r="F71" s="97"/>
      <c r="G71" s="97"/>
      <c r="H71" s="97"/>
      <c r="I71" s="30"/>
    </row>
    <row r="72" spans="1:66" x14ac:dyDescent="0.2">
      <c r="A72" s="96" t="s">
        <v>9</v>
      </c>
      <c r="B72" s="97"/>
      <c r="C72" s="97"/>
      <c r="D72" s="97"/>
      <c r="E72" s="97"/>
      <c r="F72" s="97"/>
      <c r="G72" s="97"/>
      <c r="H72" s="97"/>
      <c r="I72" s="30"/>
    </row>
    <row r="73" spans="1:66" x14ac:dyDescent="0.2">
      <c r="A73" s="96" t="s">
        <v>10</v>
      </c>
      <c r="B73" s="97"/>
      <c r="C73" s="97"/>
      <c r="D73" s="97"/>
      <c r="E73" s="97"/>
      <c r="F73" s="97"/>
      <c r="G73" s="97"/>
      <c r="H73" s="97"/>
      <c r="I73" s="30"/>
    </row>
    <row r="74" spans="1:66" s="1" customFormat="1" ht="12" x14ac:dyDescent="0.2">
      <c r="A74" s="31"/>
      <c r="B74" s="32"/>
      <c r="C74" s="32"/>
      <c r="D74" s="32"/>
      <c r="E74" s="32"/>
      <c r="F74" s="32"/>
      <c r="G74" s="32"/>
      <c r="H74" s="32"/>
      <c r="I74" s="30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</row>
    <row r="75" spans="1:66" x14ac:dyDescent="0.2">
      <c r="A75" s="28"/>
      <c r="B75" s="16"/>
      <c r="C75" s="16"/>
      <c r="D75" s="16"/>
      <c r="E75" s="16"/>
      <c r="F75" s="16"/>
      <c r="G75" s="16"/>
      <c r="H75" s="16"/>
      <c r="I75" s="29"/>
    </row>
    <row r="76" spans="1:66" x14ac:dyDescent="0.2">
      <c r="A76" s="28"/>
      <c r="B76" s="16"/>
      <c r="C76" s="16"/>
      <c r="D76" s="16"/>
      <c r="E76" s="16"/>
      <c r="F76" s="16"/>
      <c r="G76" s="16"/>
      <c r="H76" s="16"/>
      <c r="I76" s="29"/>
    </row>
    <row r="77" spans="1:66" x14ac:dyDescent="0.2">
      <c r="A77" s="28"/>
      <c r="B77" s="16"/>
      <c r="C77" s="16"/>
      <c r="D77" s="16"/>
      <c r="E77" s="16"/>
      <c r="F77" s="16"/>
      <c r="G77" s="16"/>
      <c r="H77" s="16"/>
      <c r="I77" s="29"/>
    </row>
    <row r="78" spans="1:66" x14ac:dyDescent="0.2">
      <c r="A78" s="28"/>
      <c r="B78" s="16"/>
      <c r="C78" s="16"/>
      <c r="D78" s="16"/>
      <c r="E78" s="16"/>
      <c r="F78" s="16"/>
      <c r="G78" s="16"/>
      <c r="H78" s="16"/>
      <c r="I78" s="29"/>
    </row>
    <row r="79" spans="1:66" x14ac:dyDescent="0.2">
      <c r="A79" s="28"/>
      <c r="B79" s="16"/>
      <c r="C79" s="16"/>
      <c r="D79" s="16"/>
      <c r="E79" s="16"/>
      <c r="F79" s="16"/>
      <c r="G79" s="16"/>
      <c r="H79" s="16"/>
      <c r="I79" s="29"/>
    </row>
    <row r="80" spans="1:66" x14ac:dyDescent="0.2">
      <c r="A80" s="28"/>
      <c r="B80" s="16"/>
      <c r="C80" s="16"/>
      <c r="D80" s="16"/>
      <c r="E80" s="16"/>
      <c r="F80" s="16"/>
      <c r="G80" s="16"/>
      <c r="H80" s="16"/>
      <c r="I80" s="29"/>
    </row>
    <row r="81" spans="1:9" x14ac:dyDescent="0.2">
      <c r="A81" s="28"/>
      <c r="B81" s="16"/>
      <c r="C81" s="16"/>
      <c r="D81" s="16"/>
      <c r="E81" s="16"/>
      <c r="F81" s="16"/>
      <c r="G81" s="16"/>
      <c r="H81" s="16"/>
      <c r="I81" s="29"/>
    </row>
    <row r="82" spans="1:9" x14ac:dyDescent="0.2">
      <c r="A82" s="28"/>
      <c r="B82" s="16"/>
      <c r="C82" s="16"/>
      <c r="D82" s="16"/>
      <c r="E82" s="16"/>
      <c r="F82" s="16"/>
      <c r="G82" s="16"/>
      <c r="H82" s="16"/>
      <c r="I82" s="29"/>
    </row>
    <row r="83" spans="1:9" x14ac:dyDescent="0.2">
      <c r="A83" s="28"/>
      <c r="B83" s="16"/>
      <c r="C83" s="16"/>
      <c r="D83" s="16"/>
      <c r="E83" s="16"/>
      <c r="F83" s="16"/>
      <c r="G83" s="16"/>
      <c r="H83" s="16"/>
      <c r="I83" s="29"/>
    </row>
    <row r="84" spans="1:9" x14ac:dyDescent="0.2">
      <c r="A84" s="28"/>
      <c r="B84" s="16"/>
      <c r="C84" s="16"/>
      <c r="D84" s="16"/>
      <c r="E84" s="16"/>
      <c r="F84" s="16"/>
      <c r="G84" s="16"/>
      <c r="H84" s="16"/>
      <c r="I84" s="29"/>
    </row>
    <row r="85" spans="1:9" x14ac:dyDescent="0.2">
      <c r="A85" s="28"/>
      <c r="B85" s="16"/>
      <c r="C85" s="16"/>
      <c r="D85" s="16"/>
      <c r="E85" s="16"/>
      <c r="F85" s="16"/>
      <c r="G85" s="16"/>
      <c r="H85" s="16"/>
      <c r="I85" s="29"/>
    </row>
    <row r="86" spans="1:9" x14ac:dyDescent="0.2">
      <c r="A86" s="28"/>
      <c r="B86" s="16"/>
      <c r="C86" s="16"/>
      <c r="D86" s="16"/>
      <c r="E86" s="16"/>
      <c r="F86" s="16"/>
      <c r="G86" s="16"/>
      <c r="H86" s="16"/>
      <c r="I86" s="29"/>
    </row>
    <row r="87" spans="1:9" x14ac:dyDescent="0.2">
      <c r="A87" s="28"/>
      <c r="B87" s="16"/>
      <c r="C87" s="16"/>
      <c r="D87" s="16"/>
      <c r="E87" s="16"/>
      <c r="F87" s="16"/>
      <c r="G87" s="16"/>
      <c r="H87" s="16"/>
      <c r="I87" s="29"/>
    </row>
    <row r="88" spans="1:9" x14ac:dyDescent="0.2">
      <c r="A88" s="33"/>
      <c r="B88" s="34"/>
      <c r="C88" s="34"/>
      <c r="D88" s="34"/>
      <c r="E88" s="34"/>
      <c r="F88" s="34"/>
      <c r="G88" s="34"/>
      <c r="H88" s="34"/>
      <c r="I88" s="35"/>
    </row>
    <row r="89" spans="1:9" s="25" customFormat="1" x14ac:dyDescent="0.2"/>
    <row r="90" spans="1:9" s="25" customFormat="1" x14ac:dyDescent="0.2"/>
    <row r="91" spans="1:9" s="25" customFormat="1" x14ac:dyDescent="0.2"/>
    <row r="92" spans="1:9" s="25" customFormat="1" x14ac:dyDescent="0.2"/>
    <row r="93" spans="1:9" s="25" customFormat="1" x14ac:dyDescent="0.2"/>
    <row r="94" spans="1:9" s="25" customFormat="1" x14ac:dyDescent="0.2"/>
    <row r="95" spans="1:9" s="25" customFormat="1" x14ac:dyDescent="0.2"/>
    <row r="96" spans="1:9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</sheetData>
  <mergeCells count="11">
    <mergeCell ref="A69:H69"/>
    <mergeCell ref="A70:H70"/>
    <mergeCell ref="A71:H71"/>
    <mergeCell ref="A1:I1"/>
    <mergeCell ref="A72:H72"/>
    <mergeCell ref="A73:H73"/>
    <mergeCell ref="A2:I2"/>
    <mergeCell ref="A3:I3"/>
    <mergeCell ref="A4:I4"/>
    <mergeCell ref="A5:I5"/>
    <mergeCell ref="A6:I6"/>
  </mergeCells>
  <phoneticPr fontId="2" type="noConversion"/>
  <pageMargins left="0.78740157480314965" right="0.78740157480314965" top="0.78740157480314965" bottom="0.78740157480314965" header="0.51181102362204722" footer="0.51181102362204722"/>
  <pageSetup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5"/>
  <sheetViews>
    <sheetView zoomScale="120" zoomScaleNormal="120" workbookViewId="0">
      <selection activeCell="D66" sqref="D66"/>
    </sheetView>
  </sheetViews>
  <sheetFormatPr defaultRowHeight="12.75" x14ac:dyDescent="0.2"/>
  <cols>
    <col min="14" max="60" width="9.140625" style="25"/>
  </cols>
  <sheetData>
    <row r="1" spans="1:13" ht="27" customHeight="1" x14ac:dyDescent="0.5">
      <c r="A1" s="103" t="s">
        <v>90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7" customHeight="1" x14ac:dyDescent="0.2">
      <c r="A2" s="2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9"/>
    </row>
    <row r="3" spans="1:13" ht="14.25" x14ac:dyDescent="0.2">
      <c r="A3" s="28"/>
      <c r="B3" s="16"/>
      <c r="C3" s="36" t="s">
        <v>11</v>
      </c>
      <c r="D3" s="37"/>
      <c r="E3" s="37"/>
      <c r="F3" s="37"/>
      <c r="G3" s="37"/>
      <c r="H3" s="37"/>
      <c r="I3" s="37"/>
      <c r="J3" s="37"/>
      <c r="K3" s="16"/>
      <c r="L3" s="16"/>
      <c r="M3" s="29"/>
    </row>
    <row r="4" spans="1:13" ht="14.25" x14ac:dyDescent="0.2">
      <c r="A4" s="28"/>
      <c r="B4" s="16"/>
      <c r="C4" s="36" t="s">
        <v>12</v>
      </c>
      <c r="D4" s="37"/>
      <c r="E4" s="37"/>
      <c r="F4" s="37"/>
      <c r="G4" s="37"/>
      <c r="H4" s="37"/>
      <c r="I4" s="37"/>
      <c r="J4" s="37"/>
      <c r="K4" s="37"/>
      <c r="L4" s="16"/>
      <c r="M4" s="29"/>
    </row>
    <row r="5" spans="1:13" x14ac:dyDescent="0.2">
      <c r="A5" s="2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9"/>
    </row>
    <row r="6" spans="1:13" x14ac:dyDescent="0.2">
      <c r="A6" s="2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9"/>
    </row>
    <row r="7" spans="1:13" x14ac:dyDescent="0.2">
      <c r="A7" s="2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9"/>
    </row>
    <row r="8" spans="1:13" x14ac:dyDescent="0.2">
      <c r="A8" s="2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9"/>
    </row>
    <row r="9" spans="1:13" x14ac:dyDescent="0.2">
      <c r="A9" s="2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9"/>
    </row>
    <row r="10" spans="1:13" x14ac:dyDescent="0.2">
      <c r="A10" s="2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9"/>
    </row>
    <row r="11" spans="1:13" x14ac:dyDescent="0.2">
      <c r="A11" s="2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9"/>
    </row>
    <row r="12" spans="1:13" x14ac:dyDescent="0.2">
      <c r="A12" s="2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9"/>
    </row>
    <row r="13" spans="1:13" x14ac:dyDescent="0.2">
      <c r="A13" s="2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9"/>
    </row>
    <row r="14" spans="1:13" x14ac:dyDescent="0.2">
      <c r="A14" s="2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9"/>
    </row>
    <row r="15" spans="1:13" x14ac:dyDescent="0.2">
      <c r="A15" s="2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9"/>
    </row>
    <row r="16" spans="1:13" x14ac:dyDescent="0.2">
      <c r="A16" s="2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29"/>
    </row>
    <row r="17" spans="1:13" x14ac:dyDescent="0.2">
      <c r="A17" s="2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9"/>
    </row>
    <row r="18" spans="1:13" x14ac:dyDescent="0.2">
      <c r="A18" s="2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9"/>
    </row>
    <row r="19" spans="1:13" x14ac:dyDescent="0.2">
      <c r="A19" s="2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9"/>
    </row>
    <row r="20" spans="1:13" x14ac:dyDescent="0.2">
      <c r="A20" s="2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9"/>
    </row>
    <row r="21" spans="1:13" x14ac:dyDescent="0.2">
      <c r="A21" s="2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9"/>
    </row>
    <row r="22" spans="1:13" x14ac:dyDescent="0.2">
      <c r="A22" s="2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9"/>
    </row>
    <row r="23" spans="1:13" x14ac:dyDescent="0.2">
      <c r="A23" s="2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9"/>
    </row>
    <row r="24" spans="1:13" x14ac:dyDescent="0.2">
      <c r="A24" s="2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9"/>
    </row>
    <row r="25" spans="1:13" x14ac:dyDescent="0.2">
      <c r="A25" s="2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9"/>
    </row>
    <row r="26" spans="1:13" x14ac:dyDescent="0.2">
      <c r="A26" s="28"/>
      <c r="B26" s="38" t="s">
        <v>13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9"/>
    </row>
    <row r="27" spans="1:13" x14ac:dyDescent="0.2">
      <c r="A27" s="2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9"/>
    </row>
    <row r="28" spans="1:13" x14ac:dyDescent="0.2">
      <c r="A28" s="28"/>
      <c r="B28" s="14">
        <v>4</v>
      </c>
      <c r="C28" s="16" t="s">
        <v>14</v>
      </c>
      <c r="D28" s="16" t="s">
        <v>15</v>
      </c>
      <c r="E28" s="16"/>
      <c r="F28" s="16"/>
      <c r="G28" s="16"/>
      <c r="H28" s="16"/>
      <c r="I28" s="16"/>
      <c r="J28" s="16"/>
      <c r="K28" s="16"/>
      <c r="L28" s="16"/>
      <c r="M28" s="29"/>
    </row>
    <row r="29" spans="1:13" x14ac:dyDescent="0.2">
      <c r="A29" s="28"/>
      <c r="B29" s="16">
        <f>4*B28</f>
        <v>16</v>
      </c>
      <c r="C29" s="16" t="s">
        <v>14</v>
      </c>
      <c r="D29" s="106" t="s">
        <v>16</v>
      </c>
      <c r="E29" s="106"/>
      <c r="F29" s="106"/>
      <c r="G29" s="106"/>
      <c r="H29" s="16"/>
      <c r="I29" s="16"/>
      <c r="J29" s="16"/>
      <c r="K29" s="16"/>
      <c r="L29" s="16"/>
      <c r="M29" s="29"/>
    </row>
    <row r="30" spans="1:13" x14ac:dyDescent="0.2">
      <c r="A30" s="28"/>
      <c r="B30" s="16">
        <f>B29*B29</f>
        <v>256</v>
      </c>
      <c r="C30" s="16" t="s">
        <v>18</v>
      </c>
      <c r="D30" s="106" t="s">
        <v>17</v>
      </c>
      <c r="E30" s="106"/>
      <c r="F30" s="106"/>
      <c r="G30" s="106"/>
      <c r="H30" s="16"/>
      <c r="I30" s="16"/>
      <c r="J30" s="16"/>
      <c r="K30" s="16"/>
      <c r="L30" s="16"/>
      <c r="M30" s="29"/>
    </row>
    <row r="31" spans="1:13" x14ac:dyDescent="0.2">
      <c r="A31" s="28"/>
      <c r="B31" s="16">
        <f>1/4*(3.142*B28*B28)</f>
        <v>12.568</v>
      </c>
      <c r="C31" s="16" t="s">
        <v>18</v>
      </c>
      <c r="D31" s="106" t="s">
        <v>21</v>
      </c>
      <c r="E31" s="106"/>
      <c r="F31" s="106"/>
      <c r="G31" s="106"/>
      <c r="H31" s="16"/>
      <c r="I31" s="16"/>
      <c r="J31" s="16"/>
      <c r="K31" s="16"/>
      <c r="L31" s="16"/>
      <c r="M31" s="29"/>
    </row>
    <row r="32" spans="1:13" x14ac:dyDescent="0.2">
      <c r="A32" s="28"/>
      <c r="B32" s="16">
        <f>12*B31</f>
        <v>150.816</v>
      </c>
      <c r="C32" s="16" t="s">
        <v>18</v>
      </c>
      <c r="D32" s="106" t="s">
        <v>20</v>
      </c>
      <c r="E32" s="106"/>
      <c r="F32" s="106"/>
      <c r="G32" s="106"/>
      <c r="H32" s="16"/>
      <c r="I32" s="16"/>
      <c r="J32" s="16"/>
      <c r="K32" s="16"/>
      <c r="L32" s="16"/>
      <c r="M32" s="29"/>
    </row>
    <row r="33" spans="1:13" x14ac:dyDescent="0.2">
      <c r="A33" s="28"/>
      <c r="B33" s="16">
        <f>(2*B28)^2</f>
        <v>64</v>
      </c>
      <c r="C33" s="16" t="s">
        <v>18</v>
      </c>
      <c r="D33" s="106" t="s">
        <v>22</v>
      </c>
      <c r="E33" s="106"/>
      <c r="F33" s="106"/>
      <c r="G33" s="106"/>
      <c r="H33" s="16"/>
      <c r="I33" s="16"/>
      <c r="J33" s="16"/>
      <c r="K33" s="16"/>
      <c r="L33" s="16"/>
      <c r="M33" s="29"/>
    </row>
    <row r="34" spans="1:13" x14ac:dyDescent="0.2">
      <c r="A34" s="28"/>
      <c r="B34" s="13">
        <f>B30-B32-B33</f>
        <v>41.183999999999997</v>
      </c>
      <c r="C34" s="38" t="s">
        <v>18</v>
      </c>
      <c r="D34" s="95" t="s">
        <v>23</v>
      </c>
      <c r="E34" s="95"/>
      <c r="F34" s="95"/>
      <c r="G34" s="95"/>
      <c r="H34" s="16"/>
      <c r="I34" s="16"/>
      <c r="J34" s="16"/>
      <c r="K34" s="16"/>
      <c r="L34" s="16"/>
      <c r="M34" s="29"/>
    </row>
    <row r="35" spans="1:13" x14ac:dyDescent="0.2">
      <c r="A35" s="2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29"/>
    </row>
    <row r="36" spans="1:13" x14ac:dyDescent="0.2">
      <c r="A36" s="2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9"/>
    </row>
    <row r="37" spans="1:13" x14ac:dyDescent="0.2">
      <c r="A37" s="2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9"/>
    </row>
    <row r="38" spans="1:13" x14ac:dyDescent="0.2">
      <c r="A38" s="28"/>
      <c r="B38" s="16" t="s">
        <v>24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9"/>
    </row>
    <row r="39" spans="1:13" x14ac:dyDescent="0.2">
      <c r="A39" s="2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9"/>
    </row>
    <row r="40" spans="1:13" x14ac:dyDescent="0.2">
      <c r="A40" s="2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9"/>
    </row>
    <row r="41" spans="1:13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s="25" customFormat="1" x14ac:dyDescent="0.2"/>
    <row r="43" spans="1:13" s="25" customFormat="1" x14ac:dyDescent="0.2"/>
    <row r="44" spans="1:13" s="25" customFormat="1" x14ac:dyDescent="0.2"/>
    <row r="45" spans="1:13" s="25" customFormat="1" x14ac:dyDescent="0.2"/>
    <row r="46" spans="1:13" s="25" customFormat="1" x14ac:dyDescent="0.2"/>
    <row r="47" spans="1:13" s="25" customFormat="1" x14ac:dyDescent="0.2"/>
    <row r="48" spans="1:13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</sheetData>
  <mergeCells count="7">
    <mergeCell ref="A1:M1"/>
    <mergeCell ref="D29:G29"/>
    <mergeCell ref="D34:G34"/>
    <mergeCell ref="D30:G30"/>
    <mergeCell ref="D31:G31"/>
    <mergeCell ref="D32:G32"/>
    <mergeCell ref="D33:G33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3"/>
  <sheetViews>
    <sheetView zoomScale="120" zoomScaleNormal="120" workbookViewId="0">
      <selection activeCell="B119" sqref="B119"/>
    </sheetView>
  </sheetViews>
  <sheetFormatPr defaultRowHeight="12.75" x14ac:dyDescent="0.2"/>
  <cols>
    <col min="1" max="1" width="11.5703125" customWidth="1"/>
    <col min="2" max="2" width="13.28515625" customWidth="1"/>
    <col min="4" max="4" width="19.7109375" customWidth="1"/>
    <col min="5" max="5" width="10.5703125" bestFit="1" customWidth="1"/>
    <col min="7" max="7" width="25.5703125" customWidth="1"/>
    <col min="9" max="9" width="15.85546875" customWidth="1"/>
    <col min="10" max="50" width="9.140625" style="25"/>
  </cols>
  <sheetData>
    <row r="1" spans="1:9" ht="27" customHeight="1" x14ac:dyDescent="0.2">
      <c r="A1" s="103" t="s">
        <v>25</v>
      </c>
      <c r="B1" s="104"/>
      <c r="C1" s="104"/>
      <c r="D1" s="104"/>
      <c r="E1" s="104"/>
      <c r="F1" s="104"/>
      <c r="G1" s="104"/>
      <c r="H1" s="104"/>
      <c r="I1" s="105"/>
    </row>
    <row r="2" spans="1:9" ht="27" customHeight="1" x14ac:dyDescent="0.2">
      <c r="A2" s="113"/>
      <c r="B2" s="114"/>
      <c r="C2" s="114"/>
      <c r="D2" s="114"/>
      <c r="E2" s="114"/>
      <c r="F2" s="114"/>
      <c r="G2" s="114"/>
      <c r="H2" s="114"/>
      <c r="I2" s="115"/>
    </row>
    <row r="3" spans="1:9" ht="15.75" x14ac:dyDescent="0.25">
      <c r="A3" s="116" t="s">
        <v>26</v>
      </c>
      <c r="B3" s="117"/>
      <c r="C3" s="117"/>
      <c r="D3" s="117"/>
      <c r="E3" s="117"/>
      <c r="F3" s="117"/>
      <c r="G3" s="117"/>
      <c r="H3" s="117"/>
      <c r="I3" s="118"/>
    </row>
    <row r="4" spans="1:9" x14ac:dyDescent="0.2">
      <c r="A4" s="28"/>
      <c r="B4" s="16"/>
      <c r="C4" s="16"/>
      <c r="D4" s="16"/>
      <c r="E4" s="16"/>
      <c r="F4" s="16"/>
      <c r="G4" s="16"/>
      <c r="H4" s="16"/>
      <c r="I4" s="29"/>
    </row>
    <row r="5" spans="1:9" x14ac:dyDescent="0.2">
      <c r="A5" s="28"/>
      <c r="B5" s="16"/>
      <c r="C5" s="16"/>
      <c r="D5" s="16"/>
      <c r="E5" s="16"/>
      <c r="F5" s="16"/>
      <c r="G5" s="16"/>
      <c r="H5" s="16"/>
      <c r="I5" s="29"/>
    </row>
    <row r="6" spans="1:9" x14ac:dyDescent="0.2">
      <c r="A6" s="28"/>
      <c r="B6" s="16"/>
      <c r="C6" s="16"/>
      <c r="D6" s="16"/>
      <c r="E6" s="16"/>
      <c r="F6" s="16"/>
      <c r="G6" s="16"/>
      <c r="H6" s="16"/>
      <c r="I6" s="29"/>
    </row>
    <row r="7" spans="1:9" x14ac:dyDescent="0.2">
      <c r="A7" s="28"/>
      <c r="B7" s="16"/>
      <c r="C7" s="16"/>
      <c r="D7" s="16"/>
      <c r="E7" s="16"/>
      <c r="F7" s="16"/>
      <c r="G7" s="16"/>
      <c r="H7" s="16"/>
      <c r="I7" s="29"/>
    </row>
    <row r="8" spans="1:9" x14ac:dyDescent="0.2">
      <c r="A8" s="28"/>
      <c r="B8" s="16"/>
      <c r="C8" s="16"/>
      <c r="D8" s="16"/>
      <c r="E8" s="16"/>
      <c r="F8" s="16"/>
      <c r="G8" s="16"/>
      <c r="H8" s="16"/>
      <c r="I8" s="29"/>
    </row>
    <row r="9" spans="1:9" x14ac:dyDescent="0.2">
      <c r="A9" s="28"/>
      <c r="B9" s="16"/>
      <c r="C9" s="16"/>
      <c r="D9" s="16"/>
      <c r="E9" s="16"/>
      <c r="F9" s="16"/>
      <c r="G9" s="16"/>
      <c r="H9" s="16"/>
      <c r="I9" s="29"/>
    </row>
    <row r="10" spans="1:9" x14ac:dyDescent="0.2">
      <c r="A10" s="28"/>
      <c r="B10" s="16"/>
      <c r="C10" s="16"/>
      <c r="D10" s="16"/>
      <c r="E10" s="16"/>
      <c r="F10" s="16"/>
      <c r="G10" s="16"/>
      <c r="H10" s="16"/>
      <c r="I10" s="29"/>
    </row>
    <row r="11" spans="1:9" x14ac:dyDescent="0.2">
      <c r="A11" s="28"/>
      <c r="B11" s="16"/>
      <c r="C11" s="16"/>
      <c r="D11" s="16"/>
      <c r="E11" s="16"/>
      <c r="F11" s="16"/>
      <c r="G11" s="16"/>
      <c r="H11" s="16"/>
      <c r="I11" s="29"/>
    </row>
    <row r="12" spans="1:9" x14ac:dyDescent="0.2">
      <c r="A12" s="28"/>
      <c r="B12" s="16"/>
      <c r="C12" s="16"/>
      <c r="D12" s="16"/>
      <c r="E12" s="16"/>
      <c r="F12" s="16"/>
      <c r="G12" s="16"/>
      <c r="H12" s="16"/>
      <c r="I12" s="29"/>
    </row>
    <row r="13" spans="1:9" x14ac:dyDescent="0.2">
      <c r="A13" s="28"/>
      <c r="B13" s="16"/>
      <c r="C13" s="16"/>
      <c r="D13" s="16"/>
      <c r="E13" s="16"/>
      <c r="F13" s="16"/>
      <c r="G13" s="16"/>
      <c r="H13" s="16"/>
      <c r="I13" s="29"/>
    </row>
    <row r="14" spans="1:9" x14ac:dyDescent="0.2">
      <c r="A14" s="28"/>
      <c r="B14" s="16"/>
      <c r="C14" s="16"/>
      <c r="D14" s="16"/>
      <c r="E14" s="16"/>
      <c r="F14" s="16"/>
      <c r="G14" s="16"/>
      <c r="H14" s="16"/>
      <c r="I14" s="29"/>
    </row>
    <row r="15" spans="1:9" ht="15.75" x14ac:dyDescent="0.25">
      <c r="A15" s="107" t="s">
        <v>27</v>
      </c>
      <c r="B15" s="108"/>
      <c r="C15" s="108"/>
      <c r="D15" s="108"/>
      <c r="E15" s="108"/>
      <c r="F15" s="108"/>
      <c r="G15" s="108"/>
      <c r="H15" s="108"/>
      <c r="I15" s="109"/>
    </row>
    <row r="16" spans="1:9" ht="15.75" x14ac:dyDescent="0.25">
      <c r="A16" s="24"/>
      <c r="B16" s="7"/>
      <c r="C16" s="7"/>
      <c r="D16" s="7"/>
      <c r="E16" s="7"/>
      <c r="F16" s="7"/>
      <c r="G16" s="7"/>
      <c r="H16" s="7"/>
      <c r="I16" s="40"/>
    </row>
    <row r="17" spans="1:50" s="2" customFormat="1" ht="15.75" x14ac:dyDescent="0.25">
      <c r="A17" s="41"/>
      <c r="B17" s="4">
        <v>4</v>
      </c>
      <c r="C17" s="24" t="s">
        <v>35</v>
      </c>
      <c r="D17" s="7"/>
      <c r="E17" s="7"/>
      <c r="F17" s="7"/>
      <c r="G17" s="7"/>
      <c r="H17" s="7"/>
      <c r="I17" s="4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x14ac:dyDescent="0.2">
      <c r="A18" s="28"/>
      <c r="B18" s="3"/>
      <c r="C18" s="16"/>
      <c r="D18" s="42"/>
      <c r="E18" s="16"/>
      <c r="F18" s="16"/>
      <c r="G18" s="16"/>
      <c r="H18" s="16"/>
      <c r="I18" s="29"/>
    </row>
    <row r="19" spans="1:50" x14ac:dyDescent="0.2">
      <c r="A19" s="43" t="s">
        <v>28</v>
      </c>
      <c r="B19" s="16">
        <f>B17/2</f>
        <v>2</v>
      </c>
      <c r="C19" s="16" t="s">
        <v>14</v>
      </c>
      <c r="D19" s="16" t="s">
        <v>29</v>
      </c>
      <c r="E19" s="16"/>
      <c r="F19" s="16"/>
      <c r="G19" s="16"/>
      <c r="H19" s="16"/>
      <c r="I19" s="29"/>
    </row>
    <row r="20" spans="1:50" x14ac:dyDescent="0.2">
      <c r="A20" s="43" t="s">
        <v>30</v>
      </c>
      <c r="B20" s="44">
        <f>4*B19+2*B19*(3^(1/2))</f>
        <v>14.928203230275509</v>
      </c>
      <c r="C20" s="16" t="s">
        <v>14</v>
      </c>
      <c r="D20" s="16" t="s">
        <v>31</v>
      </c>
      <c r="E20" s="16"/>
      <c r="F20" s="16"/>
      <c r="G20" s="16"/>
      <c r="H20" s="16"/>
      <c r="I20" s="29"/>
    </row>
    <row r="21" spans="1:50" x14ac:dyDescent="0.2">
      <c r="A21" s="43" t="s">
        <v>33</v>
      </c>
      <c r="B21" s="44">
        <f>(B20*B20*(3^(1/2)))/4</f>
        <v>96.497422611928556</v>
      </c>
      <c r="C21" s="16" t="s">
        <v>18</v>
      </c>
      <c r="D21" s="16" t="s">
        <v>32</v>
      </c>
      <c r="E21" s="16"/>
      <c r="F21" s="16"/>
      <c r="G21" s="16"/>
      <c r="H21" s="16"/>
      <c r="I21" s="29"/>
    </row>
    <row r="22" spans="1:50" x14ac:dyDescent="0.2">
      <c r="A22" s="43" t="s">
        <v>34</v>
      </c>
      <c r="B22" s="44">
        <f>3.142*B19*B19</f>
        <v>12.568</v>
      </c>
      <c r="C22" s="16" t="s">
        <v>18</v>
      </c>
      <c r="D22" s="16" t="s">
        <v>19</v>
      </c>
      <c r="E22" s="16"/>
      <c r="F22" s="16"/>
      <c r="G22" s="16"/>
      <c r="H22" s="16"/>
      <c r="I22" s="29"/>
    </row>
    <row r="23" spans="1:50" ht="15.75" x14ac:dyDescent="0.25">
      <c r="A23" s="45" t="s">
        <v>36</v>
      </c>
      <c r="B23" s="46">
        <f>B21-(6*B22)</f>
        <v>21.089422611928555</v>
      </c>
      <c r="C23" s="38" t="s">
        <v>18</v>
      </c>
      <c r="D23" s="8" t="s">
        <v>23</v>
      </c>
      <c r="E23" s="8"/>
      <c r="F23" s="8"/>
      <c r="G23" s="42"/>
      <c r="H23" s="42"/>
      <c r="I23" s="29"/>
    </row>
    <row r="24" spans="1:50" x14ac:dyDescent="0.2">
      <c r="A24" s="28"/>
      <c r="B24" s="16"/>
      <c r="C24" s="16"/>
      <c r="D24" s="16"/>
      <c r="E24" s="16"/>
      <c r="F24" s="16"/>
      <c r="G24" s="16"/>
      <c r="H24" s="16"/>
      <c r="I24" s="29"/>
    </row>
    <row r="25" spans="1:50" x14ac:dyDescent="0.2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50" x14ac:dyDescent="0.2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50" x14ac:dyDescent="0.2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50" x14ac:dyDescent="0.2">
      <c r="A28" s="28"/>
      <c r="B28" s="16"/>
      <c r="C28" s="16"/>
      <c r="D28" s="16"/>
      <c r="E28" s="16"/>
      <c r="F28" s="16"/>
      <c r="G28" s="16"/>
      <c r="H28" s="16"/>
      <c r="I28" s="29"/>
    </row>
    <row r="29" spans="1:50" x14ac:dyDescent="0.2">
      <c r="A29" s="28"/>
      <c r="B29" s="16"/>
      <c r="C29" s="16"/>
      <c r="D29" s="16"/>
      <c r="E29" s="16"/>
      <c r="F29" s="16"/>
      <c r="G29" s="16"/>
      <c r="H29" s="16"/>
      <c r="I29" s="29"/>
    </row>
    <row r="30" spans="1:50" x14ac:dyDescent="0.2">
      <c r="A30" s="28"/>
      <c r="B30" s="16"/>
      <c r="C30" s="16"/>
      <c r="D30" s="16"/>
      <c r="E30" s="16"/>
      <c r="F30" s="16"/>
      <c r="G30" s="16"/>
      <c r="H30" s="16"/>
      <c r="I30" s="29"/>
    </row>
    <row r="31" spans="1:50" x14ac:dyDescent="0.2">
      <c r="A31" s="28"/>
      <c r="B31" s="16"/>
      <c r="C31" s="16"/>
      <c r="D31" s="16"/>
      <c r="E31" s="16"/>
      <c r="F31" s="16"/>
      <c r="G31" s="16"/>
      <c r="H31" s="16"/>
      <c r="I31" s="29"/>
    </row>
    <row r="32" spans="1:50" x14ac:dyDescent="0.2">
      <c r="A32" s="28"/>
      <c r="B32" s="16"/>
      <c r="C32" s="16"/>
      <c r="D32" s="16"/>
      <c r="E32" s="16"/>
      <c r="F32" s="16"/>
      <c r="G32" s="16"/>
      <c r="H32" s="16"/>
      <c r="I32" s="29"/>
    </row>
    <row r="33" spans="1:9" x14ac:dyDescent="0.2">
      <c r="A33" s="28"/>
      <c r="B33" s="16"/>
      <c r="C33" s="16"/>
      <c r="D33" s="16"/>
      <c r="E33" s="16"/>
      <c r="F33" s="16"/>
      <c r="G33" s="16"/>
      <c r="H33" s="16"/>
      <c r="I33" s="29"/>
    </row>
    <row r="34" spans="1:9" x14ac:dyDescent="0.2">
      <c r="A34" s="28"/>
      <c r="B34" s="16"/>
      <c r="C34" s="16"/>
      <c r="D34" s="16"/>
      <c r="E34" s="16"/>
      <c r="F34" s="16"/>
      <c r="G34" s="16"/>
      <c r="H34" s="16"/>
      <c r="I34" s="29"/>
    </row>
    <row r="35" spans="1:9" x14ac:dyDescent="0.2">
      <c r="A35" s="28"/>
      <c r="B35" s="16"/>
      <c r="C35" s="16"/>
      <c r="D35" s="16"/>
      <c r="E35" s="16"/>
      <c r="F35" s="16"/>
      <c r="G35" s="16"/>
      <c r="H35" s="16"/>
      <c r="I35" s="29"/>
    </row>
    <row r="36" spans="1:9" x14ac:dyDescent="0.2">
      <c r="A36" s="28"/>
      <c r="B36" s="16"/>
      <c r="C36" s="16"/>
      <c r="D36" s="16"/>
      <c r="E36" s="16"/>
      <c r="F36" s="16"/>
      <c r="G36" s="16"/>
      <c r="H36" s="16"/>
      <c r="I36" s="29"/>
    </row>
    <row r="37" spans="1:9" ht="15.75" x14ac:dyDescent="0.25">
      <c r="A37" s="107" t="s">
        <v>27</v>
      </c>
      <c r="B37" s="108"/>
      <c r="C37" s="108"/>
      <c r="D37" s="108"/>
      <c r="E37" s="108"/>
      <c r="F37" s="108"/>
      <c r="G37" s="108"/>
      <c r="H37" s="108"/>
      <c r="I37" s="109"/>
    </row>
    <row r="38" spans="1:9" ht="15.75" x14ac:dyDescent="0.25">
      <c r="A38" s="28"/>
      <c r="B38" s="4">
        <v>29</v>
      </c>
      <c r="C38" s="5" t="s">
        <v>35</v>
      </c>
      <c r="D38" s="6"/>
      <c r="E38" s="6"/>
      <c r="F38" s="6"/>
      <c r="G38" s="6"/>
      <c r="H38" s="16"/>
      <c r="I38" s="29"/>
    </row>
    <row r="39" spans="1:9" x14ac:dyDescent="0.2">
      <c r="A39" s="43"/>
      <c r="B39" s="16"/>
      <c r="C39" s="16"/>
      <c r="D39" s="16"/>
      <c r="E39" s="16"/>
      <c r="F39" s="16"/>
      <c r="G39" s="16"/>
      <c r="H39" s="16"/>
      <c r="I39" s="29"/>
    </row>
    <row r="40" spans="1:9" x14ac:dyDescent="0.2">
      <c r="A40" s="43" t="s">
        <v>28</v>
      </c>
      <c r="B40" s="16">
        <f>B38</f>
        <v>29</v>
      </c>
      <c r="C40" s="16" t="s">
        <v>14</v>
      </c>
      <c r="D40" s="16" t="s">
        <v>37</v>
      </c>
      <c r="E40" s="16"/>
      <c r="F40" s="16"/>
      <c r="G40" s="16"/>
      <c r="H40" s="16"/>
      <c r="I40" s="29"/>
    </row>
    <row r="41" spans="1:9" x14ac:dyDescent="0.2">
      <c r="A41" s="43" t="s">
        <v>38</v>
      </c>
      <c r="B41" s="16">
        <f>2*B40*B40*(2^(1/2))</f>
        <v>2378.707211911546</v>
      </c>
      <c r="C41" s="16" t="s">
        <v>18</v>
      </c>
      <c r="D41" s="16" t="s">
        <v>39</v>
      </c>
      <c r="E41" s="16"/>
      <c r="F41" s="16"/>
      <c r="G41" s="16"/>
      <c r="H41" s="16"/>
      <c r="I41" s="29"/>
    </row>
    <row r="42" spans="1:9" x14ac:dyDescent="0.2">
      <c r="A42" s="43" t="s">
        <v>41</v>
      </c>
      <c r="B42" s="16">
        <f>(4*B40)^2</f>
        <v>13456</v>
      </c>
      <c r="C42" s="16" t="s">
        <v>18</v>
      </c>
      <c r="D42" s="16" t="s">
        <v>40</v>
      </c>
      <c r="E42" s="16"/>
      <c r="F42" s="16"/>
      <c r="G42" s="16"/>
      <c r="H42" s="16"/>
      <c r="I42" s="29"/>
    </row>
    <row r="43" spans="1:9" x14ac:dyDescent="0.2">
      <c r="A43" s="28"/>
      <c r="B43" s="16"/>
      <c r="C43" s="16"/>
      <c r="D43" s="16"/>
      <c r="E43" s="16"/>
      <c r="F43" s="16"/>
      <c r="G43" s="16"/>
      <c r="H43" s="16"/>
      <c r="I43" s="29"/>
    </row>
    <row r="44" spans="1:9" ht="15.75" x14ac:dyDescent="0.25">
      <c r="A44" s="45" t="s">
        <v>36</v>
      </c>
      <c r="B44" s="46">
        <f>B42-4*B41</f>
        <v>3941.1711523538161</v>
      </c>
      <c r="C44" s="38" t="s">
        <v>18</v>
      </c>
      <c r="D44" s="8" t="s">
        <v>23</v>
      </c>
      <c r="E44" s="8"/>
      <c r="F44" s="8"/>
      <c r="G44" s="16"/>
      <c r="H44" s="16"/>
      <c r="I44" s="29"/>
    </row>
    <row r="45" spans="1:9" x14ac:dyDescent="0.2">
      <c r="A45" s="28"/>
      <c r="B45" s="16"/>
      <c r="C45" s="16"/>
      <c r="D45" s="16"/>
      <c r="E45" s="16"/>
      <c r="F45" s="16"/>
      <c r="G45" s="16"/>
      <c r="H45" s="16"/>
      <c r="I45" s="29"/>
    </row>
    <row r="46" spans="1:9" x14ac:dyDescent="0.2">
      <c r="A46" s="28"/>
      <c r="B46" s="16"/>
      <c r="C46" s="16"/>
      <c r="D46" s="16"/>
      <c r="E46" s="16"/>
      <c r="F46" s="16"/>
      <c r="G46" s="16"/>
      <c r="H46" s="16"/>
      <c r="I46" s="29"/>
    </row>
    <row r="47" spans="1:9" x14ac:dyDescent="0.2">
      <c r="A47" s="47"/>
      <c r="B47" s="48"/>
      <c r="C47" s="48"/>
      <c r="D47" s="48"/>
      <c r="E47" s="48"/>
      <c r="F47" s="48"/>
      <c r="G47" s="48"/>
      <c r="H47" s="48"/>
      <c r="I47" s="49"/>
    </row>
    <row r="48" spans="1:9" ht="15.75" x14ac:dyDescent="0.25">
      <c r="A48" s="119" t="s">
        <v>91</v>
      </c>
      <c r="B48" s="120"/>
      <c r="C48" s="120"/>
      <c r="D48" s="120"/>
      <c r="E48" s="120"/>
      <c r="F48" s="120"/>
      <c r="G48" s="120"/>
      <c r="H48" s="120"/>
      <c r="I48" s="121"/>
    </row>
    <row r="49" spans="1:9" x14ac:dyDescent="0.2">
      <c r="A49" s="47"/>
      <c r="B49" s="48"/>
      <c r="C49" s="48"/>
      <c r="D49" s="48"/>
      <c r="E49" s="48"/>
      <c r="F49" s="48"/>
      <c r="G49" s="48"/>
      <c r="H49" s="48"/>
      <c r="I49" s="49"/>
    </row>
    <row r="50" spans="1:9" x14ac:dyDescent="0.2">
      <c r="A50" s="28"/>
      <c r="B50" s="16"/>
      <c r="C50" s="16"/>
      <c r="D50" s="16"/>
      <c r="E50" s="16"/>
      <c r="F50" s="16"/>
      <c r="G50" s="16"/>
      <c r="H50" s="16"/>
      <c r="I50" s="29"/>
    </row>
    <row r="51" spans="1:9" x14ac:dyDescent="0.2">
      <c r="A51" s="28"/>
      <c r="B51" s="16"/>
      <c r="C51" s="16"/>
      <c r="D51" s="16"/>
      <c r="E51" s="16"/>
      <c r="F51" s="16"/>
      <c r="G51" s="16"/>
      <c r="H51" s="16"/>
      <c r="I51" s="29"/>
    </row>
    <row r="52" spans="1:9" x14ac:dyDescent="0.2">
      <c r="A52" s="28"/>
      <c r="B52" s="16"/>
      <c r="C52" s="16"/>
      <c r="D52" s="16"/>
      <c r="E52" s="16"/>
      <c r="F52" s="16"/>
      <c r="G52" s="16"/>
      <c r="H52" s="16"/>
      <c r="I52" s="29"/>
    </row>
    <row r="53" spans="1:9" x14ac:dyDescent="0.2">
      <c r="A53" s="28"/>
      <c r="B53" s="16"/>
      <c r="C53" s="16"/>
      <c r="D53" s="16"/>
      <c r="E53" s="16"/>
      <c r="F53" s="16"/>
      <c r="G53" s="16"/>
      <c r="H53" s="16"/>
      <c r="I53" s="29"/>
    </row>
    <row r="54" spans="1:9" x14ac:dyDescent="0.2">
      <c r="A54" s="28"/>
      <c r="B54" s="16"/>
      <c r="C54" s="16"/>
      <c r="D54" s="16"/>
      <c r="E54" s="16"/>
      <c r="F54" s="16"/>
      <c r="G54" s="16"/>
      <c r="H54" s="16"/>
      <c r="I54" s="29"/>
    </row>
    <row r="55" spans="1:9" x14ac:dyDescent="0.2">
      <c r="A55" s="28"/>
      <c r="B55" s="16"/>
      <c r="C55" s="16"/>
      <c r="D55" s="16"/>
      <c r="E55" s="16"/>
      <c r="F55" s="16"/>
      <c r="G55" s="16"/>
      <c r="H55" s="16"/>
      <c r="I55" s="29"/>
    </row>
    <row r="56" spans="1:9" x14ac:dyDescent="0.2">
      <c r="A56" s="28"/>
      <c r="B56" s="16"/>
      <c r="C56" s="16"/>
      <c r="D56" s="16"/>
      <c r="E56" s="16"/>
      <c r="F56" s="16"/>
      <c r="G56" s="16"/>
      <c r="H56" s="16"/>
      <c r="I56" s="29"/>
    </row>
    <row r="57" spans="1:9" x14ac:dyDescent="0.2">
      <c r="A57" s="28"/>
      <c r="B57" s="16"/>
      <c r="C57" s="16"/>
      <c r="D57" s="16"/>
      <c r="E57" s="16"/>
      <c r="F57" s="16"/>
      <c r="G57" s="16"/>
      <c r="H57" s="16"/>
      <c r="I57" s="29"/>
    </row>
    <row r="58" spans="1:9" x14ac:dyDescent="0.2">
      <c r="A58" s="28"/>
      <c r="B58" s="16"/>
      <c r="C58" s="16"/>
      <c r="D58" s="16"/>
      <c r="E58" s="16"/>
      <c r="F58" s="16"/>
      <c r="G58" s="16"/>
      <c r="H58" s="16"/>
      <c r="I58" s="29"/>
    </row>
    <row r="59" spans="1:9" x14ac:dyDescent="0.2">
      <c r="A59" s="28"/>
      <c r="B59" s="16"/>
      <c r="C59" s="16"/>
      <c r="D59" s="16"/>
      <c r="E59" s="16"/>
      <c r="F59" s="16"/>
      <c r="G59" s="16"/>
      <c r="H59" s="16"/>
      <c r="I59" s="29"/>
    </row>
    <row r="60" spans="1:9" x14ac:dyDescent="0.2">
      <c r="A60" s="28"/>
      <c r="B60" s="16"/>
      <c r="C60" s="16"/>
      <c r="D60" s="16"/>
      <c r="E60" s="16"/>
      <c r="F60" s="16"/>
      <c r="G60" s="16"/>
      <c r="H60" s="16"/>
      <c r="I60" s="29"/>
    </row>
    <row r="61" spans="1:9" x14ac:dyDescent="0.2">
      <c r="A61" s="28"/>
      <c r="B61" s="16"/>
      <c r="C61" s="16"/>
      <c r="D61" s="16"/>
      <c r="E61" s="16"/>
      <c r="F61" s="16"/>
      <c r="G61" s="16"/>
      <c r="H61" s="16"/>
      <c r="I61" s="29"/>
    </row>
    <row r="62" spans="1:9" x14ac:dyDescent="0.2">
      <c r="A62" s="28"/>
      <c r="B62" s="16"/>
      <c r="C62" s="16"/>
      <c r="D62" s="16"/>
      <c r="E62" s="16"/>
      <c r="F62" s="16"/>
      <c r="G62" s="16"/>
      <c r="H62" s="16"/>
      <c r="I62" s="29"/>
    </row>
    <row r="63" spans="1:9" x14ac:dyDescent="0.2">
      <c r="A63" s="28"/>
      <c r="B63" s="16"/>
      <c r="C63" s="16"/>
      <c r="D63" s="16"/>
      <c r="E63" s="16"/>
      <c r="F63" s="16"/>
      <c r="G63" s="16"/>
      <c r="H63" s="16"/>
      <c r="I63" s="29"/>
    </row>
    <row r="64" spans="1:9" x14ac:dyDescent="0.2">
      <c r="A64" s="28"/>
      <c r="B64" s="16"/>
      <c r="C64" s="16"/>
      <c r="D64" s="16"/>
      <c r="E64" s="16"/>
      <c r="F64" s="16"/>
      <c r="G64" s="16"/>
      <c r="H64" s="16"/>
      <c r="I64" s="29"/>
    </row>
    <row r="65" spans="1:9" x14ac:dyDescent="0.2">
      <c r="A65" s="28"/>
      <c r="B65" s="16"/>
      <c r="C65" s="16"/>
      <c r="D65" s="16"/>
      <c r="E65" s="16"/>
      <c r="F65" s="16"/>
      <c r="G65" s="16"/>
      <c r="H65" s="16"/>
      <c r="I65" s="29"/>
    </row>
    <row r="66" spans="1:9" x14ac:dyDescent="0.2">
      <c r="A66" s="28"/>
      <c r="B66" s="16"/>
      <c r="C66" s="16"/>
      <c r="D66" s="16"/>
      <c r="E66" s="16"/>
      <c r="F66" s="16"/>
      <c r="G66" s="16"/>
      <c r="H66" s="16"/>
      <c r="I66" s="29"/>
    </row>
    <row r="67" spans="1:9" x14ac:dyDescent="0.2">
      <c r="A67" s="28"/>
      <c r="B67" s="16"/>
      <c r="C67" s="16"/>
      <c r="D67" s="16"/>
      <c r="E67" s="16"/>
      <c r="F67" s="16"/>
      <c r="G67" s="16"/>
      <c r="H67" s="16"/>
      <c r="I67" s="29"/>
    </row>
    <row r="68" spans="1:9" x14ac:dyDescent="0.2">
      <c r="A68" s="28"/>
      <c r="B68" s="16"/>
      <c r="C68" s="16"/>
      <c r="D68" s="16"/>
      <c r="E68" s="16"/>
      <c r="F68" s="16"/>
      <c r="G68" s="16"/>
      <c r="H68" s="16"/>
      <c r="I68" s="29"/>
    </row>
    <row r="69" spans="1:9" x14ac:dyDescent="0.2">
      <c r="A69" s="28"/>
      <c r="B69" s="16"/>
      <c r="C69" s="16"/>
      <c r="D69" s="16"/>
      <c r="E69" s="16"/>
      <c r="F69" s="16"/>
      <c r="G69" s="16"/>
      <c r="H69" s="16"/>
      <c r="I69" s="29"/>
    </row>
    <row r="70" spans="1:9" x14ac:dyDescent="0.2">
      <c r="A70" s="28"/>
      <c r="B70" s="16"/>
      <c r="C70" s="16"/>
      <c r="D70" s="16"/>
      <c r="E70" s="16"/>
      <c r="F70" s="16"/>
      <c r="G70" s="16"/>
      <c r="H70" s="16"/>
      <c r="I70" s="29"/>
    </row>
    <row r="71" spans="1:9" x14ac:dyDescent="0.2">
      <c r="A71" s="28"/>
      <c r="B71" s="16"/>
      <c r="C71" s="16"/>
      <c r="D71" s="16"/>
      <c r="E71" s="16"/>
      <c r="F71" s="16"/>
      <c r="G71" s="16"/>
      <c r="H71" s="16"/>
      <c r="I71" s="29"/>
    </row>
    <row r="72" spans="1:9" x14ac:dyDescent="0.2">
      <c r="A72" s="28"/>
      <c r="B72" s="16"/>
      <c r="C72" s="16"/>
      <c r="D72" s="16"/>
      <c r="E72" s="16"/>
      <c r="F72" s="16"/>
      <c r="G72" s="16"/>
      <c r="H72" s="16"/>
      <c r="I72" s="29"/>
    </row>
    <row r="73" spans="1:9" x14ac:dyDescent="0.2">
      <c r="A73" s="28"/>
      <c r="B73" s="16"/>
      <c r="C73" s="16"/>
      <c r="D73" s="16"/>
      <c r="E73" s="16"/>
      <c r="F73" s="16"/>
      <c r="G73" s="16"/>
      <c r="H73" s="16"/>
      <c r="I73" s="29"/>
    </row>
    <row r="74" spans="1:9" x14ac:dyDescent="0.2">
      <c r="A74" s="28"/>
      <c r="B74" s="16"/>
      <c r="C74" s="16"/>
      <c r="D74" s="16"/>
      <c r="E74" s="16"/>
      <c r="F74" s="16"/>
      <c r="G74" s="16"/>
      <c r="H74" s="16"/>
      <c r="I74" s="29"/>
    </row>
    <row r="75" spans="1:9" x14ac:dyDescent="0.2">
      <c r="A75" s="28"/>
      <c r="B75" s="16"/>
      <c r="C75" s="16"/>
      <c r="D75" s="16"/>
      <c r="E75" s="16"/>
      <c r="F75" s="16"/>
      <c r="G75" s="16"/>
      <c r="H75" s="16"/>
      <c r="I75" s="29"/>
    </row>
    <row r="76" spans="1:9" x14ac:dyDescent="0.2">
      <c r="A76" s="28"/>
      <c r="B76" s="16"/>
      <c r="C76" s="16"/>
      <c r="D76" s="16"/>
      <c r="E76" s="16"/>
      <c r="F76" s="16"/>
      <c r="G76" s="16"/>
      <c r="H76" s="16"/>
      <c r="I76" s="29"/>
    </row>
    <row r="77" spans="1:9" x14ac:dyDescent="0.2">
      <c r="A77" s="28"/>
      <c r="B77" s="16"/>
      <c r="C77" s="16"/>
      <c r="D77" s="16"/>
      <c r="E77" s="16"/>
      <c r="F77" s="16"/>
      <c r="G77" s="16"/>
      <c r="H77" s="16"/>
      <c r="I77" s="29"/>
    </row>
    <row r="78" spans="1:9" x14ac:dyDescent="0.2">
      <c r="A78" s="28"/>
      <c r="B78" s="16"/>
      <c r="C78" s="16"/>
      <c r="D78" s="16"/>
      <c r="E78" s="16"/>
      <c r="F78" s="16"/>
      <c r="G78" s="16"/>
      <c r="H78" s="16"/>
      <c r="I78" s="29"/>
    </row>
    <row r="79" spans="1:9" x14ac:dyDescent="0.2">
      <c r="A79" s="28"/>
      <c r="B79" s="16"/>
      <c r="C79" s="16"/>
      <c r="D79" s="16"/>
      <c r="E79" s="16"/>
      <c r="F79" s="16"/>
      <c r="G79" s="16"/>
      <c r="H79" s="16"/>
      <c r="I79" s="29"/>
    </row>
    <row r="80" spans="1:9" x14ac:dyDescent="0.2">
      <c r="A80" s="50" t="s">
        <v>92</v>
      </c>
      <c r="B80" s="16"/>
      <c r="C80" s="16"/>
      <c r="D80" s="16"/>
      <c r="E80" s="16"/>
      <c r="F80" s="16"/>
      <c r="G80" s="16"/>
      <c r="H80" s="16"/>
      <c r="I80" s="29"/>
    </row>
    <row r="81" spans="1:9" x14ac:dyDescent="0.2">
      <c r="A81" s="50"/>
      <c r="B81" s="16"/>
      <c r="C81" s="16"/>
      <c r="D81" s="16"/>
      <c r="E81" s="16"/>
      <c r="F81" s="16"/>
      <c r="G81" s="16"/>
      <c r="H81" s="16"/>
      <c r="I81" s="29"/>
    </row>
    <row r="82" spans="1:9" x14ac:dyDescent="0.2">
      <c r="A82" s="127" t="s">
        <v>93</v>
      </c>
      <c r="B82" s="128"/>
      <c r="C82" s="128"/>
      <c r="D82" s="128"/>
      <c r="E82" s="16"/>
      <c r="F82" s="16"/>
      <c r="G82" s="16"/>
      <c r="H82" s="16"/>
      <c r="I82" s="29"/>
    </row>
    <row r="83" spans="1:9" x14ac:dyDescent="0.2">
      <c r="A83" s="28"/>
      <c r="B83" s="16"/>
      <c r="C83" s="16"/>
      <c r="D83" s="16"/>
      <c r="E83" s="16"/>
      <c r="F83" s="16"/>
      <c r="G83" s="16"/>
      <c r="H83" s="16"/>
      <c r="I83" s="29"/>
    </row>
    <row r="84" spans="1:9" x14ac:dyDescent="0.2">
      <c r="A84" s="28"/>
      <c r="B84" s="16"/>
      <c r="C84" s="16"/>
      <c r="D84" s="16"/>
      <c r="E84" s="16"/>
      <c r="F84" s="16"/>
      <c r="G84" s="16"/>
      <c r="H84" s="16"/>
      <c r="I84" s="29"/>
    </row>
    <row r="85" spans="1:9" x14ac:dyDescent="0.2">
      <c r="A85" s="28"/>
      <c r="B85" s="16"/>
      <c r="C85" s="16"/>
      <c r="D85" s="16"/>
      <c r="E85" s="16"/>
      <c r="F85" s="16"/>
      <c r="G85" s="16"/>
      <c r="H85" s="16"/>
      <c r="I85" s="29"/>
    </row>
    <row r="86" spans="1:9" x14ac:dyDescent="0.2">
      <c r="A86" s="28"/>
      <c r="B86" s="16"/>
      <c r="C86" s="16"/>
      <c r="D86" s="16"/>
      <c r="E86" s="16"/>
      <c r="F86" s="16"/>
      <c r="G86" s="16"/>
      <c r="H86" s="16"/>
      <c r="I86" s="29"/>
    </row>
    <row r="87" spans="1:9" x14ac:dyDescent="0.2">
      <c r="A87" s="28"/>
      <c r="B87" s="16"/>
      <c r="C87" s="16"/>
      <c r="D87" s="16"/>
      <c r="E87" s="16"/>
      <c r="F87" s="16"/>
      <c r="G87" s="16"/>
      <c r="H87" s="16"/>
      <c r="I87" s="29"/>
    </row>
    <row r="88" spans="1:9" ht="13.5" thickBot="1" x14ac:dyDescent="0.25">
      <c r="A88" s="28"/>
      <c r="B88" s="16"/>
      <c r="C88" s="16"/>
      <c r="D88" s="16"/>
      <c r="E88" s="16"/>
      <c r="F88" s="16"/>
      <c r="G88" s="16"/>
      <c r="H88" s="16"/>
      <c r="I88" s="29"/>
    </row>
    <row r="89" spans="1:9" ht="16.5" thickBot="1" x14ac:dyDescent="0.3">
      <c r="A89" s="51">
        <v>2.0710000000000002</v>
      </c>
      <c r="B89" s="122" t="s">
        <v>96</v>
      </c>
      <c r="C89" s="123"/>
      <c r="D89" s="123"/>
      <c r="E89" s="123"/>
      <c r="F89" s="124" t="str">
        <f>IF(A89=2.071,"CERTO",IF(A89&lt;2.071,"Tente novamente",IF(A89&gt;2.071,"Tente novamente")))</f>
        <v>CERTO</v>
      </c>
      <c r="G89" s="125"/>
      <c r="H89" s="126"/>
      <c r="I89" s="29"/>
    </row>
    <row r="90" spans="1:9" x14ac:dyDescent="0.2">
      <c r="A90" s="52"/>
      <c r="B90" s="16"/>
      <c r="C90" s="16"/>
      <c r="D90" s="16"/>
      <c r="E90" s="16"/>
      <c r="F90" s="16"/>
      <c r="G90" s="16"/>
      <c r="H90" s="16"/>
      <c r="I90" s="29"/>
    </row>
    <row r="91" spans="1:9" x14ac:dyDescent="0.2">
      <c r="A91" s="28"/>
      <c r="B91" s="16"/>
      <c r="C91" s="16"/>
      <c r="D91" s="16"/>
      <c r="E91" s="53"/>
      <c r="F91" s="16"/>
      <c r="G91" s="16"/>
      <c r="H91" s="16"/>
      <c r="I91" s="29"/>
    </row>
    <row r="92" spans="1:9" x14ac:dyDescent="0.2">
      <c r="A92" s="54" t="s">
        <v>97</v>
      </c>
      <c r="B92" s="55"/>
      <c r="C92" s="55"/>
      <c r="D92" s="55"/>
      <c r="E92" s="56"/>
      <c r="F92" s="16"/>
      <c r="G92" s="16"/>
      <c r="H92" s="16"/>
      <c r="I92" s="29"/>
    </row>
    <row r="93" spans="1:9" ht="13.5" thickBot="1" x14ac:dyDescent="0.25">
      <c r="A93" s="28"/>
      <c r="B93" s="16"/>
      <c r="C93" s="16"/>
      <c r="D93" s="16"/>
      <c r="E93" s="16"/>
      <c r="F93" s="16"/>
      <c r="G93" s="16"/>
      <c r="H93" s="16"/>
      <c r="I93" s="29"/>
    </row>
    <row r="94" spans="1:9" ht="16.5" thickBot="1" x14ac:dyDescent="0.3">
      <c r="A94" s="51">
        <v>1.859</v>
      </c>
      <c r="B94" s="122" t="s">
        <v>95</v>
      </c>
      <c r="C94" s="123"/>
      <c r="D94" s="123"/>
      <c r="E94" s="123"/>
      <c r="F94" s="124" t="str">
        <f>IF(A94=1.859,"CERTO",IF(A94&lt;1.859,"Tente novamente",IF(A94&gt;1.859,"Tente novamente")))</f>
        <v>CERTO</v>
      </c>
      <c r="G94" s="125"/>
      <c r="H94" s="126"/>
      <c r="I94" s="29"/>
    </row>
    <row r="95" spans="1:9" x14ac:dyDescent="0.2">
      <c r="A95" s="28"/>
      <c r="B95" s="16"/>
      <c r="C95" s="16"/>
      <c r="D95" s="16"/>
      <c r="E95" s="16"/>
      <c r="F95" s="16"/>
      <c r="G95" s="16"/>
      <c r="H95" s="16"/>
      <c r="I95" s="29"/>
    </row>
    <row r="96" spans="1:9" ht="13.5" thickBot="1" x14ac:dyDescent="0.25">
      <c r="A96" s="28"/>
      <c r="B96" s="16"/>
      <c r="C96" s="16"/>
      <c r="D96" s="16"/>
      <c r="E96" s="16"/>
      <c r="F96" s="16"/>
      <c r="G96" s="16"/>
      <c r="H96" s="16"/>
      <c r="I96" s="29"/>
    </row>
    <row r="97" spans="1:9" ht="13.5" thickBot="1" x14ac:dyDescent="0.25">
      <c r="A97" s="28" t="s">
        <v>94</v>
      </c>
      <c r="B97" s="16"/>
      <c r="C97" s="16"/>
      <c r="D97" s="22">
        <f>A94</f>
        <v>1.859</v>
      </c>
      <c r="E97" s="16" t="s">
        <v>18</v>
      </c>
      <c r="F97" s="16"/>
      <c r="G97" s="16"/>
      <c r="H97" s="16"/>
      <c r="I97" s="29"/>
    </row>
    <row r="98" spans="1:9" x14ac:dyDescent="0.2">
      <c r="A98" s="28"/>
      <c r="B98" s="16"/>
      <c r="C98" s="16"/>
      <c r="D98" s="16"/>
      <c r="E98" s="16"/>
      <c r="F98" s="16"/>
      <c r="G98" s="16"/>
      <c r="H98" s="16"/>
      <c r="I98" s="29"/>
    </row>
    <row r="99" spans="1:9" x14ac:dyDescent="0.2">
      <c r="A99" s="33"/>
      <c r="B99" s="34"/>
      <c r="C99" s="34"/>
      <c r="D99" s="34"/>
      <c r="E99" s="57"/>
      <c r="F99" s="34"/>
      <c r="G99" s="34"/>
      <c r="H99" s="34"/>
      <c r="I99" s="35"/>
    </row>
    <row r="100" spans="1:9" s="25" customFormat="1" x14ac:dyDescent="0.2"/>
    <row r="101" spans="1:9" s="25" customFormat="1" x14ac:dyDescent="0.2"/>
    <row r="102" spans="1:9" s="25" customFormat="1" x14ac:dyDescent="0.2"/>
    <row r="103" spans="1:9" s="25" customFormat="1" x14ac:dyDescent="0.2"/>
    <row r="104" spans="1:9" s="25" customFormat="1" x14ac:dyDescent="0.2"/>
    <row r="105" spans="1:9" s="25" customFormat="1" x14ac:dyDescent="0.2"/>
    <row r="106" spans="1:9" s="25" customFormat="1" x14ac:dyDescent="0.2"/>
    <row r="107" spans="1:9" s="25" customFormat="1" x14ac:dyDescent="0.2"/>
    <row r="108" spans="1:9" s="25" customFormat="1" x14ac:dyDescent="0.2"/>
    <row r="109" spans="1:9" s="25" customFormat="1" x14ac:dyDescent="0.2"/>
    <row r="110" spans="1:9" s="25" customFormat="1" x14ac:dyDescent="0.2"/>
    <row r="111" spans="1:9" s="25" customFormat="1" x14ac:dyDescent="0.2"/>
    <row r="112" spans="1:9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</sheetData>
  <mergeCells count="11">
    <mergeCell ref="B94:E94"/>
    <mergeCell ref="F94:H94"/>
    <mergeCell ref="A37:I37"/>
    <mergeCell ref="A15:I15"/>
    <mergeCell ref="A25:I27"/>
    <mergeCell ref="A1:I2"/>
    <mergeCell ref="A3:I3"/>
    <mergeCell ref="A48:I48"/>
    <mergeCell ref="B89:E89"/>
    <mergeCell ref="F89:H89"/>
    <mergeCell ref="A82:D82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7"/>
  <sheetViews>
    <sheetView zoomScale="120" zoomScaleNormal="120" workbookViewId="0">
      <selection activeCell="E63" sqref="E63"/>
    </sheetView>
  </sheetViews>
  <sheetFormatPr defaultRowHeight="12.75" x14ac:dyDescent="0.2"/>
  <cols>
    <col min="2" max="2" width="15.5703125" customWidth="1"/>
    <col min="5" max="5" width="9.5703125" bestFit="1" customWidth="1"/>
    <col min="6" max="6" width="21.7109375" customWidth="1"/>
    <col min="7" max="7" width="19.5703125" customWidth="1"/>
    <col min="8" max="8" width="17" customWidth="1"/>
    <col min="10" max="48" width="9.140625" style="25"/>
  </cols>
  <sheetData>
    <row r="1" spans="1:9" ht="27" customHeight="1" x14ac:dyDescent="0.5">
      <c r="A1" s="138" t="s">
        <v>42</v>
      </c>
      <c r="B1" s="139"/>
      <c r="C1" s="139"/>
      <c r="D1" s="139"/>
      <c r="E1" s="139"/>
      <c r="F1" s="139"/>
      <c r="G1" s="139"/>
      <c r="H1" s="139"/>
      <c r="I1" s="140"/>
    </row>
    <row r="2" spans="1:9" x14ac:dyDescent="0.2">
      <c r="A2" s="58" t="s">
        <v>43</v>
      </c>
      <c r="B2" s="59"/>
      <c r="C2" s="59"/>
      <c r="D2" s="59"/>
      <c r="E2" s="59"/>
      <c r="F2" s="59"/>
      <c r="G2" s="59" t="s">
        <v>44</v>
      </c>
      <c r="H2" s="59"/>
      <c r="I2" s="60"/>
    </row>
    <row r="3" spans="1:9" x14ac:dyDescent="0.2">
      <c r="A3" s="58"/>
      <c r="B3" s="59"/>
      <c r="C3" s="59"/>
      <c r="D3" s="59"/>
      <c r="E3" s="59"/>
      <c r="F3" s="59"/>
      <c r="G3" s="59"/>
      <c r="H3" s="59"/>
      <c r="I3" s="60"/>
    </row>
    <row r="4" spans="1:9" x14ac:dyDescent="0.2">
      <c r="A4" s="28"/>
      <c r="B4" s="16"/>
      <c r="C4" s="16"/>
      <c r="D4" s="16"/>
      <c r="E4" s="16"/>
      <c r="F4" s="16"/>
      <c r="G4" s="16"/>
      <c r="H4" s="16"/>
      <c r="I4" s="29"/>
    </row>
    <row r="5" spans="1:9" x14ac:dyDescent="0.2">
      <c r="A5" s="28"/>
      <c r="B5" s="16"/>
      <c r="C5" s="16"/>
      <c r="D5" s="16"/>
      <c r="E5" s="16"/>
      <c r="F5" s="16"/>
      <c r="G5" s="16"/>
      <c r="H5" s="16"/>
      <c r="I5" s="29"/>
    </row>
    <row r="6" spans="1:9" x14ac:dyDescent="0.2">
      <c r="A6" s="28"/>
      <c r="B6" s="16"/>
      <c r="C6" s="16"/>
      <c r="D6" s="16"/>
      <c r="E6" s="16"/>
      <c r="F6" s="16"/>
      <c r="G6" s="16"/>
      <c r="H6" s="16"/>
      <c r="I6" s="29"/>
    </row>
    <row r="7" spans="1:9" x14ac:dyDescent="0.2">
      <c r="A7" s="28"/>
      <c r="B7" s="16"/>
      <c r="C7" s="16"/>
      <c r="D7" s="16"/>
      <c r="E7" s="16"/>
      <c r="F7" s="16"/>
      <c r="G7" s="16"/>
      <c r="H7" s="16"/>
      <c r="I7" s="29"/>
    </row>
    <row r="8" spans="1:9" x14ac:dyDescent="0.2">
      <c r="A8" s="28"/>
      <c r="B8" s="16"/>
      <c r="C8" s="16"/>
      <c r="D8" s="16"/>
      <c r="E8" s="16"/>
      <c r="F8" s="16"/>
      <c r="G8" s="16"/>
      <c r="H8" s="16"/>
      <c r="I8" s="29"/>
    </row>
    <row r="9" spans="1:9" x14ac:dyDescent="0.2">
      <c r="A9" s="28"/>
      <c r="B9" s="16"/>
      <c r="C9" s="16"/>
      <c r="D9" s="16"/>
      <c r="E9" s="16"/>
      <c r="F9" s="16"/>
      <c r="G9" s="16"/>
      <c r="H9" s="16"/>
      <c r="I9" s="29"/>
    </row>
    <row r="10" spans="1:9" x14ac:dyDescent="0.2">
      <c r="A10" s="28"/>
      <c r="B10" s="16"/>
      <c r="C10" s="16"/>
      <c r="D10" s="16"/>
      <c r="E10" s="16"/>
      <c r="F10" s="16"/>
      <c r="G10" s="16"/>
      <c r="H10" s="16"/>
      <c r="I10" s="29"/>
    </row>
    <row r="11" spans="1:9" x14ac:dyDescent="0.2">
      <c r="A11" s="28"/>
      <c r="B11" s="16"/>
      <c r="C11" s="16"/>
      <c r="D11" s="16"/>
      <c r="E11" s="16"/>
      <c r="F11" s="16"/>
      <c r="G11" s="16"/>
      <c r="H11" s="16"/>
      <c r="I11" s="29"/>
    </row>
    <row r="12" spans="1:9" x14ac:dyDescent="0.2">
      <c r="A12" s="28"/>
      <c r="B12" s="16"/>
      <c r="C12" s="16"/>
      <c r="D12" s="16"/>
      <c r="E12" s="16"/>
      <c r="F12" s="16"/>
      <c r="G12" s="16"/>
      <c r="H12" s="16"/>
      <c r="I12" s="29"/>
    </row>
    <row r="13" spans="1:9" x14ac:dyDescent="0.2">
      <c r="A13" s="28"/>
      <c r="B13" s="16"/>
      <c r="C13" s="16"/>
      <c r="D13" s="16"/>
      <c r="E13" s="16"/>
      <c r="F13" s="16"/>
      <c r="G13" s="16"/>
      <c r="H13" s="16"/>
      <c r="I13" s="29"/>
    </row>
    <row r="14" spans="1:9" x14ac:dyDescent="0.2">
      <c r="A14" s="61" t="s">
        <v>45</v>
      </c>
      <c r="B14" s="62"/>
      <c r="C14" s="62"/>
      <c r="D14" s="39"/>
      <c r="E14" s="16"/>
      <c r="F14" s="16"/>
      <c r="G14" s="16"/>
      <c r="H14" s="16"/>
      <c r="I14" s="29"/>
    </row>
    <row r="15" spans="1:9" ht="15.75" x14ac:dyDescent="0.25">
      <c r="A15" s="28"/>
      <c r="B15" s="12">
        <v>10</v>
      </c>
      <c r="C15" s="9" t="s">
        <v>46</v>
      </c>
      <c r="D15" s="10"/>
      <c r="E15" s="10"/>
      <c r="F15" s="10"/>
      <c r="G15" s="11"/>
      <c r="H15" s="16"/>
      <c r="I15" s="29"/>
    </row>
    <row r="16" spans="1:9" ht="15.75" x14ac:dyDescent="0.25">
      <c r="A16" s="28"/>
      <c r="B16" s="8"/>
      <c r="C16" s="7"/>
      <c r="D16" s="7"/>
      <c r="E16" s="7"/>
      <c r="F16" s="7"/>
      <c r="G16" s="7"/>
      <c r="H16" s="16"/>
      <c r="I16" s="29"/>
    </row>
    <row r="17" spans="1:9" x14ac:dyDescent="0.2">
      <c r="A17" s="135" t="s">
        <v>72</v>
      </c>
      <c r="B17" s="136"/>
      <c r="C17" s="136"/>
      <c r="D17" s="136"/>
      <c r="E17" s="136"/>
      <c r="F17" s="136"/>
      <c r="G17" s="16"/>
      <c r="H17" s="16"/>
      <c r="I17" s="29"/>
    </row>
    <row r="18" spans="1:9" x14ac:dyDescent="0.2">
      <c r="A18" s="50"/>
      <c r="B18" s="16"/>
      <c r="C18" s="16"/>
      <c r="D18" s="16"/>
      <c r="E18" s="16"/>
      <c r="F18" s="16"/>
      <c r="G18" s="16"/>
      <c r="H18" s="16"/>
      <c r="I18" s="29"/>
    </row>
    <row r="19" spans="1:9" x14ac:dyDescent="0.2">
      <c r="A19" s="63" t="s">
        <v>73</v>
      </c>
      <c r="B19" s="64"/>
      <c r="C19" s="64"/>
      <c r="D19" s="64"/>
      <c r="E19" s="64"/>
      <c r="F19" s="64"/>
      <c r="G19" s="64"/>
      <c r="H19" s="64"/>
      <c r="I19" s="65"/>
    </row>
    <row r="20" spans="1:9" x14ac:dyDescent="0.2">
      <c r="A20" s="50"/>
      <c r="B20" s="16"/>
      <c r="C20" s="16"/>
      <c r="D20" s="16"/>
      <c r="E20" s="16"/>
      <c r="F20" s="16"/>
      <c r="G20" s="16"/>
      <c r="H20" s="16"/>
      <c r="I20" s="29"/>
    </row>
    <row r="21" spans="1:9" x14ac:dyDescent="0.2">
      <c r="A21" s="66" t="s">
        <v>47</v>
      </c>
      <c r="B21" s="67"/>
      <c r="C21" s="67"/>
      <c r="D21" s="16" t="s">
        <v>33</v>
      </c>
      <c r="E21" s="20">
        <f>(6*(B15*(3^(1/2))/2))*(4*B15)</f>
        <v>2078.4609690826524</v>
      </c>
      <c r="F21" s="16" t="s">
        <v>18</v>
      </c>
      <c r="G21" s="16"/>
      <c r="H21" s="16"/>
      <c r="I21" s="29"/>
    </row>
    <row r="22" spans="1:9" x14ac:dyDescent="0.2">
      <c r="A22" s="66"/>
      <c r="B22" s="16"/>
      <c r="C22" s="16"/>
      <c r="D22" s="16"/>
      <c r="E22" s="16"/>
      <c r="F22" s="16"/>
      <c r="G22" s="16"/>
      <c r="H22" s="16"/>
      <c r="I22" s="29"/>
    </row>
    <row r="23" spans="1:9" x14ac:dyDescent="0.2">
      <c r="A23" s="66" t="s">
        <v>48</v>
      </c>
      <c r="B23" s="67"/>
      <c r="C23" s="67"/>
      <c r="D23" s="67"/>
      <c r="E23" s="67"/>
      <c r="F23" s="67"/>
      <c r="G23" s="67"/>
      <c r="H23" s="16"/>
      <c r="I23" s="29"/>
    </row>
    <row r="24" spans="1:9" x14ac:dyDescent="0.2">
      <c r="A24" s="28"/>
      <c r="B24" s="16"/>
      <c r="C24" s="16"/>
      <c r="D24" s="16"/>
      <c r="E24" s="16"/>
      <c r="F24" s="16"/>
      <c r="G24" s="16"/>
      <c r="H24" s="16"/>
      <c r="I24" s="29"/>
    </row>
    <row r="25" spans="1:9" x14ac:dyDescent="0.2">
      <c r="A25" s="137" t="s">
        <v>49</v>
      </c>
      <c r="B25" s="106"/>
      <c r="C25" s="20">
        <f>E21-(6*(3/2)*(B15^2)*(3^(1/2)))</f>
        <v>519.61524227066297</v>
      </c>
      <c r="D25" s="16" t="s">
        <v>18</v>
      </c>
      <c r="E25" s="16"/>
      <c r="F25" s="16"/>
      <c r="G25" s="16"/>
      <c r="H25" s="16"/>
      <c r="I25" s="29"/>
    </row>
    <row r="26" spans="1:9" x14ac:dyDescent="0.2">
      <c r="A26" s="137" t="s">
        <v>50</v>
      </c>
      <c r="B26" s="106"/>
      <c r="C26" s="106"/>
      <c r="D26" s="20">
        <f>(C25/E21)*100</f>
        <v>24.999999999999993</v>
      </c>
      <c r="E26" s="16" t="s">
        <v>51</v>
      </c>
      <c r="F26" s="16"/>
      <c r="G26" s="16"/>
      <c r="H26" s="16"/>
      <c r="I26" s="29"/>
    </row>
    <row r="27" spans="1:9" x14ac:dyDescent="0.2">
      <c r="A27" s="28"/>
      <c r="B27" s="16"/>
      <c r="C27" s="16"/>
      <c r="D27" s="16"/>
      <c r="E27" s="16"/>
      <c r="F27" s="16"/>
      <c r="G27" s="16"/>
      <c r="H27" s="16"/>
      <c r="I27" s="29"/>
    </row>
    <row r="28" spans="1:9" x14ac:dyDescent="0.2">
      <c r="A28" s="66" t="s">
        <v>56</v>
      </c>
      <c r="B28" s="67"/>
      <c r="C28" s="67"/>
      <c r="D28" s="67"/>
      <c r="E28" s="67"/>
      <c r="F28" s="67"/>
      <c r="G28" s="67"/>
      <c r="H28" s="67"/>
      <c r="I28" s="69"/>
    </row>
    <row r="29" spans="1:9" x14ac:dyDescent="0.2">
      <c r="A29" s="66" t="s">
        <v>55</v>
      </c>
      <c r="B29" s="67"/>
      <c r="C29" s="67"/>
      <c r="D29" s="67"/>
      <c r="E29" s="67"/>
      <c r="F29" s="67"/>
      <c r="G29" s="67"/>
      <c r="H29" s="67"/>
      <c r="I29" s="69"/>
    </row>
    <row r="30" spans="1:9" x14ac:dyDescent="0.2">
      <c r="A30" s="28"/>
      <c r="B30" s="16"/>
      <c r="C30" s="16"/>
      <c r="D30" s="16"/>
      <c r="E30" s="16"/>
      <c r="F30" s="16"/>
      <c r="G30" s="16"/>
      <c r="H30" s="16"/>
      <c r="I30" s="29"/>
    </row>
    <row r="31" spans="1:9" x14ac:dyDescent="0.2">
      <c r="A31" s="28" t="s">
        <v>52</v>
      </c>
      <c r="B31" s="16"/>
      <c r="C31" s="20">
        <f>1500*1200</f>
        <v>1800000</v>
      </c>
      <c r="D31" s="16" t="s">
        <v>18</v>
      </c>
      <c r="E31" s="16"/>
      <c r="F31" s="16"/>
      <c r="G31" s="16"/>
      <c r="H31" s="16"/>
      <c r="I31" s="29"/>
    </row>
    <row r="32" spans="1:9" x14ac:dyDescent="0.2">
      <c r="A32" s="137" t="s">
        <v>53</v>
      </c>
      <c r="B32" s="106"/>
      <c r="C32" s="16">
        <f>C31/E21</f>
        <v>866.02540378443882</v>
      </c>
      <c r="D32" s="23" t="s">
        <v>54</v>
      </c>
      <c r="E32" s="21">
        <f>C32</f>
        <v>866.02540378443882</v>
      </c>
      <c r="F32" s="16" t="s">
        <v>57</v>
      </c>
      <c r="G32" s="16"/>
      <c r="H32" s="16"/>
      <c r="I32" s="29"/>
    </row>
    <row r="33" spans="1:9" x14ac:dyDescent="0.2">
      <c r="A33" s="68"/>
      <c r="B33" s="39"/>
      <c r="C33" s="16"/>
      <c r="D33" s="23"/>
      <c r="E33" s="70"/>
      <c r="F33" s="16"/>
      <c r="G33" s="16"/>
      <c r="H33" s="16"/>
      <c r="I33" s="29"/>
    </row>
    <row r="34" spans="1:9" x14ac:dyDescent="0.2">
      <c r="A34" s="135" t="s">
        <v>71</v>
      </c>
      <c r="B34" s="136"/>
      <c r="C34" s="136"/>
      <c r="D34" s="136"/>
      <c r="E34" s="136"/>
      <c r="F34" s="136"/>
      <c r="G34" s="136"/>
      <c r="H34" s="136"/>
      <c r="I34" s="144"/>
    </row>
    <row r="35" spans="1:9" x14ac:dyDescent="0.2">
      <c r="A35" s="135" t="s">
        <v>70</v>
      </c>
      <c r="B35" s="136"/>
      <c r="C35" s="136"/>
      <c r="D35" s="136"/>
      <c r="E35" s="136"/>
      <c r="F35" s="136"/>
      <c r="G35" s="136"/>
      <c r="H35" s="136"/>
      <c r="I35" s="71"/>
    </row>
    <row r="36" spans="1:9" x14ac:dyDescent="0.2">
      <c r="A36" s="68"/>
      <c r="B36" s="39"/>
      <c r="C36" s="16"/>
      <c r="D36" s="23"/>
      <c r="E36" s="70"/>
      <c r="F36" s="16"/>
      <c r="G36" s="16"/>
      <c r="H36" s="16"/>
      <c r="I36" s="29"/>
    </row>
    <row r="37" spans="1:9" x14ac:dyDescent="0.2">
      <c r="A37" s="68" t="s">
        <v>68</v>
      </c>
      <c r="B37" s="72" t="s">
        <v>69</v>
      </c>
      <c r="C37" s="20">
        <f>3.92*E32</f>
        <v>3394.8195828350003</v>
      </c>
      <c r="D37" s="23"/>
      <c r="E37" s="70"/>
      <c r="F37" s="16"/>
      <c r="G37" s="16"/>
      <c r="H37" s="16"/>
      <c r="I37" s="29"/>
    </row>
    <row r="38" spans="1:9" x14ac:dyDescent="0.2">
      <c r="A38" s="68"/>
      <c r="B38" s="39"/>
      <c r="C38" s="16"/>
      <c r="D38" s="23"/>
      <c r="E38" s="70"/>
      <c r="F38" s="16"/>
      <c r="G38" s="16"/>
      <c r="H38" s="16"/>
      <c r="I38" s="29"/>
    </row>
    <row r="39" spans="1:9" x14ac:dyDescent="0.2">
      <c r="A39" s="68"/>
      <c r="B39" s="39"/>
      <c r="C39" s="16"/>
      <c r="D39" s="23"/>
      <c r="E39" s="70"/>
      <c r="F39" s="16"/>
      <c r="G39" s="16"/>
      <c r="H39" s="16"/>
      <c r="I39" s="29"/>
    </row>
    <row r="40" spans="1:9" x14ac:dyDescent="0.2">
      <c r="A40" s="68"/>
      <c r="B40" s="39"/>
      <c r="C40" s="16"/>
      <c r="D40" s="23"/>
      <c r="E40" s="70"/>
      <c r="F40" s="16"/>
      <c r="G40" s="16"/>
      <c r="H40" s="16"/>
      <c r="I40" s="29"/>
    </row>
    <row r="41" spans="1:9" x14ac:dyDescent="0.2">
      <c r="A41" s="147"/>
      <c r="B41" s="148"/>
      <c r="C41" s="148"/>
      <c r="D41" s="148"/>
      <c r="E41" s="148"/>
      <c r="F41" s="148"/>
      <c r="G41" s="148"/>
      <c r="H41" s="148"/>
      <c r="I41" s="149"/>
    </row>
    <row r="42" spans="1:9" x14ac:dyDescent="0.2">
      <c r="A42" s="145" t="s">
        <v>74</v>
      </c>
      <c r="B42" s="146"/>
      <c r="C42" s="64"/>
      <c r="D42" s="64"/>
      <c r="E42" s="64"/>
      <c r="F42" s="64"/>
      <c r="G42" s="64"/>
      <c r="H42" s="64"/>
      <c r="I42" s="65"/>
    </row>
    <row r="43" spans="1:9" x14ac:dyDescent="0.2">
      <c r="A43" s="73"/>
      <c r="B43" s="74"/>
      <c r="C43" s="74"/>
      <c r="D43" s="74"/>
      <c r="E43" s="74"/>
      <c r="F43" s="74"/>
      <c r="G43" s="74"/>
      <c r="H43" s="74"/>
      <c r="I43" s="75"/>
    </row>
    <row r="44" spans="1:9" x14ac:dyDescent="0.2">
      <c r="A44" s="132" t="s">
        <v>58</v>
      </c>
      <c r="B44" s="133"/>
      <c r="C44" s="133"/>
      <c r="D44" s="133"/>
      <c r="E44" s="133"/>
      <c r="F44" s="133"/>
      <c r="G44" s="133"/>
      <c r="H44" s="133"/>
      <c r="I44" s="134"/>
    </row>
    <row r="45" spans="1:9" x14ac:dyDescent="0.2">
      <c r="A45" s="129" t="s">
        <v>59</v>
      </c>
      <c r="B45" s="130"/>
      <c r="C45" s="130"/>
      <c r="D45" s="130"/>
      <c r="E45" s="130"/>
      <c r="F45" s="130"/>
      <c r="G45" s="130"/>
      <c r="H45" s="130"/>
      <c r="I45" s="131"/>
    </row>
    <row r="46" spans="1:9" x14ac:dyDescent="0.2">
      <c r="A46" s="76" t="s">
        <v>60</v>
      </c>
      <c r="B46" s="77"/>
      <c r="C46" s="77"/>
      <c r="D46" s="77"/>
      <c r="E46" s="77"/>
      <c r="F46" s="77"/>
      <c r="G46" s="77"/>
      <c r="H46" s="77"/>
      <c r="I46" s="78"/>
    </row>
    <row r="47" spans="1:9" x14ac:dyDescent="0.2">
      <c r="A47" s="132" t="s">
        <v>61</v>
      </c>
      <c r="B47" s="133"/>
      <c r="C47" s="133"/>
      <c r="D47" s="133"/>
      <c r="E47" s="133"/>
      <c r="F47" s="133"/>
      <c r="G47" s="133"/>
      <c r="H47" s="133"/>
      <c r="I47" s="134"/>
    </row>
    <row r="48" spans="1:9" x14ac:dyDescent="0.2">
      <c r="A48" s="132" t="s">
        <v>62</v>
      </c>
      <c r="B48" s="133"/>
      <c r="C48" s="133"/>
      <c r="D48" s="133"/>
      <c r="E48" s="133"/>
      <c r="F48" s="133"/>
      <c r="G48" s="133"/>
      <c r="H48" s="133"/>
      <c r="I48" s="134"/>
    </row>
    <row r="49" spans="1:9" x14ac:dyDescent="0.2">
      <c r="A49" s="129" t="s">
        <v>63</v>
      </c>
      <c r="B49" s="130"/>
      <c r="C49" s="130"/>
      <c r="D49" s="130"/>
      <c r="E49" s="130"/>
      <c r="F49" s="130"/>
      <c r="G49" s="130"/>
      <c r="H49" s="130"/>
      <c r="I49" s="131"/>
    </row>
    <row r="50" spans="1:9" x14ac:dyDescent="0.2">
      <c r="A50" s="129" t="s">
        <v>64</v>
      </c>
      <c r="B50" s="130"/>
      <c r="C50" s="130"/>
      <c r="D50" s="130"/>
      <c r="E50" s="130"/>
      <c r="F50" s="130"/>
      <c r="G50" s="130"/>
      <c r="H50" s="130"/>
      <c r="I50" s="131"/>
    </row>
    <row r="51" spans="1:9" x14ac:dyDescent="0.2">
      <c r="A51" s="129" t="s">
        <v>65</v>
      </c>
      <c r="B51" s="130"/>
      <c r="C51" s="130"/>
      <c r="D51" s="130"/>
      <c r="E51" s="130"/>
      <c r="F51" s="130"/>
      <c r="G51" s="130"/>
      <c r="H51" s="130"/>
      <c r="I51" s="131"/>
    </row>
    <row r="52" spans="1:9" x14ac:dyDescent="0.2">
      <c r="A52" s="129" t="s">
        <v>66</v>
      </c>
      <c r="B52" s="130"/>
      <c r="C52" s="130"/>
      <c r="D52" s="130"/>
      <c r="E52" s="130"/>
      <c r="F52" s="130"/>
      <c r="G52" s="130"/>
      <c r="H52" s="130"/>
      <c r="I52" s="131"/>
    </row>
    <row r="53" spans="1:9" x14ac:dyDescent="0.2">
      <c r="A53" s="141" t="s">
        <v>67</v>
      </c>
      <c r="B53" s="142"/>
      <c r="C53" s="142"/>
      <c r="D53" s="142"/>
      <c r="E53" s="142"/>
      <c r="F53" s="142"/>
      <c r="G53" s="142"/>
      <c r="H53" s="142"/>
      <c r="I53" s="143"/>
    </row>
    <row r="54" spans="1:9" s="25" customFormat="1" x14ac:dyDescent="0.2"/>
    <row r="55" spans="1:9" s="25" customFormat="1" x14ac:dyDescent="0.2"/>
    <row r="56" spans="1:9" s="25" customFormat="1" x14ac:dyDescent="0.2"/>
    <row r="57" spans="1:9" s="25" customFormat="1" x14ac:dyDescent="0.2"/>
    <row r="58" spans="1:9" s="25" customFormat="1" x14ac:dyDescent="0.2"/>
    <row r="59" spans="1:9" s="25" customFormat="1" x14ac:dyDescent="0.2"/>
    <row r="60" spans="1:9" s="25" customFormat="1" x14ac:dyDescent="0.2"/>
    <row r="61" spans="1:9" s="25" customFormat="1" x14ac:dyDescent="0.2"/>
    <row r="62" spans="1:9" s="25" customFormat="1" x14ac:dyDescent="0.2"/>
    <row r="63" spans="1:9" s="25" customFormat="1" x14ac:dyDescent="0.2"/>
    <row r="64" spans="1:9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</sheetData>
  <mergeCells count="18">
    <mergeCell ref="A1:I1"/>
    <mergeCell ref="A53:I53"/>
    <mergeCell ref="A34:I34"/>
    <mergeCell ref="A35:H35"/>
    <mergeCell ref="A45:I45"/>
    <mergeCell ref="A44:I44"/>
    <mergeCell ref="A42:B42"/>
    <mergeCell ref="A41:I41"/>
    <mergeCell ref="A49:I49"/>
    <mergeCell ref="A50:I50"/>
    <mergeCell ref="A51:I51"/>
    <mergeCell ref="A52:I52"/>
    <mergeCell ref="A48:I48"/>
    <mergeCell ref="A47:I47"/>
    <mergeCell ref="A17:F17"/>
    <mergeCell ref="A26:C26"/>
    <mergeCell ref="A32:B32"/>
    <mergeCell ref="A25:B25"/>
  </mergeCells>
  <phoneticPr fontId="2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6"/>
  <sheetViews>
    <sheetView topLeftCell="C1" workbookViewId="0">
      <selection activeCell="I26" sqref="I26"/>
    </sheetView>
  </sheetViews>
  <sheetFormatPr defaultRowHeight="12.75" x14ac:dyDescent="0.2"/>
  <cols>
    <col min="12" max="60" width="9.140625" style="25"/>
  </cols>
  <sheetData>
    <row r="1" spans="1:11" ht="27" customHeight="1" x14ac:dyDescent="0.4">
      <c r="A1" s="150" t="s">
        <v>98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1" x14ac:dyDescent="0.2">
      <c r="A4" s="79"/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x14ac:dyDescent="0.2">
      <c r="A5" s="79"/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1" x14ac:dyDescent="0.2">
      <c r="A6" s="79"/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1" ht="18" x14ac:dyDescent="0.25">
      <c r="A7" s="79"/>
      <c r="B7" s="80"/>
      <c r="C7" s="80"/>
      <c r="D7" s="87" t="s">
        <v>101</v>
      </c>
      <c r="E7" s="80"/>
      <c r="F7" s="80"/>
      <c r="G7" s="80"/>
      <c r="H7" s="80"/>
      <c r="I7" s="80"/>
      <c r="J7" s="80"/>
      <c r="K7" s="81"/>
    </row>
    <row r="8" spans="1:11" ht="14.25" x14ac:dyDescent="0.2">
      <c r="A8" s="79"/>
      <c r="B8" s="80"/>
      <c r="C8" s="80"/>
      <c r="D8" s="80"/>
      <c r="E8" s="85" t="s">
        <v>102</v>
      </c>
      <c r="F8" s="80"/>
      <c r="G8" s="80"/>
      <c r="H8" s="80"/>
      <c r="I8" s="80"/>
      <c r="J8" s="80"/>
      <c r="K8" s="81"/>
    </row>
    <row r="9" spans="1:11" x14ac:dyDescent="0.2">
      <c r="A9" s="79"/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1" x14ac:dyDescent="0.2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1" x14ac:dyDescent="0.2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</row>
    <row r="12" spans="1:11" ht="20.25" x14ac:dyDescent="0.3">
      <c r="A12" s="79"/>
      <c r="B12" s="80"/>
      <c r="C12" s="80"/>
      <c r="D12" s="88" t="s">
        <v>99</v>
      </c>
      <c r="E12" s="80"/>
      <c r="F12" s="80"/>
      <c r="G12" s="80"/>
      <c r="H12" s="80"/>
      <c r="I12" s="80"/>
      <c r="J12" s="80"/>
      <c r="K12" s="81"/>
    </row>
    <row r="13" spans="1:11" ht="15" x14ac:dyDescent="0.2">
      <c r="A13" s="79"/>
      <c r="B13" s="80"/>
      <c r="C13" s="80"/>
      <c r="D13" s="80"/>
      <c r="E13" s="86" t="s">
        <v>100</v>
      </c>
      <c r="F13" s="80"/>
      <c r="G13" s="80"/>
      <c r="H13" s="80"/>
      <c r="I13" s="80"/>
      <c r="J13" s="80"/>
      <c r="K13" s="81"/>
    </row>
    <row r="14" spans="1:11" x14ac:dyDescent="0.2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1" x14ac:dyDescent="0.2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1" x14ac:dyDescent="0.2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1"/>
    </row>
    <row r="17" spans="1:11" x14ac:dyDescent="0.2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1"/>
    </row>
    <row r="18" spans="1:11" x14ac:dyDescent="0.2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1" x14ac:dyDescent="0.2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1" x14ac:dyDescent="0.2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4"/>
    </row>
    <row r="22" spans="1:11" s="25" customFormat="1" x14ac:dyDescent="0.2"/>
    <row r="23" spans="1:11" s="25" customFormat="1" x14ac:dyDescent="0.2"/>
    <row r="24" spans="1:11" s="25" customFormat="1" x14ac:dyDescent="0.2"/>
    <row r="25" spans="1:11" s="25" customFormat="1" x14ac:dyDescent="0.2"/>
    <row r="26" spans="1:11" s="25" customFormat="1" x14ac:dyDescent="0.2"/>
    <row r="27" spans="1:11" s="25" customFormat="1" x14ac:dyDescent="0.2"/>
    <row r="28" spans="1:11" s="25" customFormat="1" x14ac:dyDescent="0.2"/>
    <row r="29" spans="1:11" s="25" customFormat="1" x14ac:dyDescent="0.2"/>
    <row r="30" spans="1:11" s="25" customFormat="1" x14ac:dyDescent="0.2"/>
    <row r="31" spans="1:11" s="25" customFormat="1" x14ac:dyDescent="0.2"/>
    <row r="32" spans="1:11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Créditos-Autoria</vt:lpstr>
      <vt:lpstr>Aplicação</vt:lpstr>
      <vt:lpstr>Exemplo</vt:lpstr>
      <vt:lpstr>Exercícios</vt:lpstr>
      <vt:lpstr>Investigação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</dc:creator>
  <cp:lastModifiedBy>Tania Michel Pereira</cp:lastModifiedBy>
  <cp:lastPrinted>2011-06-12T23:58:09Z</cp:lastPrinted>
  <dcterms:created xsi:type="dcterms:W3CDTF">2011-06-12T00:54:46Z</dcterms:created>
  <dcterms:modified xsi:type="dcterms:W3CDTF">2023-09-22T16:52:16Z</dcterms:modified>
</cp:coreProperties>
</file>